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</sheets>
  <definedNames>
    <definedName name="_xlnm.Print_Titles" localSheetId="0">Лист1!$6:$7</definedName>
  </definedNames>
  <calcPr calcId="152511"/>
</workbook>
</file>

<file path=xl/calcChain.xml><?xml version="1.0" encoding="utf-8"?>
<calcChain xmlns="http://schemas.openxmlformats.org/spreadsheetml/2006/main">
  <c r="M36" i="1" l="1"/>
  <c r="L36" i="1"/>
  <c r="K36" i="1"/>
  <c r="J36" i="1"/>
  <c r="I36" i="1"/>
  <c r="M38" i="1"/>
  <c r="L38" i="1"/>
  <c r="K38" i="1"/>
  <c r="J38" i="1"/>
  <c r="I38" i="1"/>
  <c r="M22" i="1" l="1"/>
  <c r="L22" i="1"/>
  <c r="L21" i="1" s="1"/>
  <c r="K22" i="1"/>
  <c r="J22" i="1"/>
  <c r="I22" i="1"/>
  <c r="M15" i="1"/>
  <c r="M14" i="1" s="1"/>
  <c r="L15" i="1"/>
  <c r="L14" i="1" s="1"/>
  <c r="K15" i="1"/>
  <c r="K14" i="1" s="1"/>
  <c r="J15" i="1"/>
  <c r="J14" i="1" s="1"/>
  <c r="I15" i="1"/>
  <c r="I14" i="1" s="1"/>
  <c r="M10" i="1"/>
  <c r="M9" i="1" s="1"/>
  <c r="L10" i="1"/>
  <c r="L9" i="1" s="1"/>
  <c r="L8" i="1" s="1"/>
  <c r="K10" i="1"/>
  <c r="K9" i="1" s="1"/>
  <c r="J10" i="1"/>
  <c r="J9" i="1" s="1"/>
  <c r="I10" i="1"/>
  <c r="I9" i="1" s="1"/>
  <c r="J21" i="1" l="1"/>
  <c r="J8" i="1" s="1"/>
  <c r="K21" i="1"/>
  <c r="K8" i="1" s="1"/>
  <c r="M21" i="1"/>
  <c r="M8" i="1" s="1"/>
  <c r="I21" i="1"/>
  <c r="I8" i="1" s="1"/>
</calcChain>
</file>

<file path=xl/sharedStrings.xml><?xml version="1.0" encoding="utf-8"?>
<sst xmlns="http://schemas.openxmlformats.org/spreadsheetml/2006/main" count="112" uniqueCount="72">
  <si>
    <t>Всего</t>
  </si>
  <si>
    <t xml:space="preserve">Сводная информация о планируемых объемах оказания муниципальных услуг (выполнения работ), объемах бюджетных ассигнований на их оказание (выполнения)  на 2020-2024 годы муниципальными  учреждениями района в разрезе муниципальных программ Александровского района Томской области </t>
  </si>
  <si>
    <t>№</t>
  </si>
  <si>
    <t>Наименование государственной услуги (работы)</t>
  </si>
  <si>
    <t>Наименования и единицы измерения показателей объема</t>
  </si>
  <si>
    <t xml:space="preserve">Выполнение показателей объема муниципальных услуг (работ) </t>
  </si>
  <si>
    <t>Объем ассигнований на оказание муниципальных услуг (выполнение работ) за счет субсидий на финансовое обеспечение муниципальных заданий (тыс. рублей)</t>
  </si>
  <si>
    <t>2023 год (план)</t>
  </si>
  <si>
    <t>2024 год (план)</t>
  </si>
  <si>
    <t>Муниципальные учреждения, подведомственные Отделу образования Администрации Александровского района Томской области</t>
  </si>
  <si>
    <t>Муниципальные услуги</t>
  </si>
  <si>
    <t>Реализация дополнительных общеобразовательных общеразвивающих программ в области физической культуры и спорта</t>
  </si>
  <si>
    <t>Количество обучающихся (чел)</t>
  </si>
  <si>
    <t>Реализация дополнительных предпрофессиональных программ в области физической культуры и спорта</t>
  </si>
  <si>
    <t>53</t>
  </si>
  <si>
    <t>Затраты на уплату налогов, в качестве объекта налогообложения по которым признается имущество муниципальных учреждений района</t>
  </si>
  <si>
    <t>Муниципальная программа "Развитие образования в Александровском районе на 2021- 2025 годы"</t>
  </si>
  <si>
    <t xml:space="preserve"> Муниципальные услуги </t>
  </si>
  <si>
    <t>Реализация основных общеобразовательных программ среднего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</si>
  <si>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</si>
  <si>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начального общего образования</t>
  </si>
  <si>
    <t>0</t>
  </si>
  <si>
    <t>Реализация основных общеобразовательных программ дошкольного образования</t>
  </si>
  <si>
    <t>Реализация дополнительных общеобразовательных общеразвивающих программ</t>
  </si>
  <si>
    <t>Муниципальные учреждения, подведомственные Отделу культуры, спорта и молодежной политики Администрации Александровского района Томской области</t>
  </si>
  <si>
    <t>Муниципальная программа "Развитие культуры, спорта и молодежной политики в Александровском районе на 2019 - 2023 годы"</t>
  </si>
  <si>
    <t>Организация и проведение мероприятий</t>
  </si>
  <si>
    <t>795</t>
  </si>
  <si>
    <t>Публичный показ музейных предметов, музейных коллекций</t>
  </si>
  <si>
    <t>Библиотечное, библиографическое и информационное обслуживание пользователей библиотеки</t>
  </si>
  <si>
    <t>Организация деятельности клубных формирований и формирований самодеятельного народного творчества</t>
  </si>
  <si>
    <t xml:space="preserve">Показ кинофильмов </t>
  </si>
  <si>
    <t>Реализация дополнительных предпрофессиональных общеобразовательных программ в области искусств</t>
  </si>
  <si>
    <t>Число обучающихся (чел)</t>
  </si>
  <si>
    <t>Реализация дополнительных общеразвивающих программ</t>
  </si>
  <si>
    <t>Число обучающихся обучающихся (чел)</t>
  </si>
  <si>
    <t xml:space="preserve">Муниципальные работы </t>
  </si>
  <si>
    <t>Приложение 3</t>
  </si>
  <si>
    <t xml:space="preserve">к пояснительной записки к проекту решения Думы Александровского района  "О бюджете муниципального образования "Александровский район на 2023 год и на плановый период   2024 и 2025 годов"
</t>
  </si>
  <si>
    <t>фактическое значение за 2021 год</t>
  </si>
  <si>
    <t>ожидаемое исполнение за 2022 год</t>
  </si>
  <si>
    <t>2025 год (план)</t>
  </si>
  <si>
    <t>826</t>
  </si>
  <si>
    <t>757</t>
  </si>
  <si>
    <t>Количество проведенных мероприятий (единиц)</t>
  </si>
  <si>
    <t>Количество посещений (единиц)</t>
  </si>
  <si>
    <t>Число посетителей                      ( человек)</t>
  </si>
  <si>
    <t>Количество посещений (человек)</t>
  </si>
  <si>
    <t>Количество клубных формирований (единиц)</t>
  </si>
  <si>
    <t>Число зрителей (человек)</t>
  </si>
  <si>
    <t>Число человеко-часов (чел-час)</t>
  </si>
  <si>
    <t>82</t>
  </si>
  <si>
    <t>93</t>
  </si>
  <si>
    <t>89</t>
  </si>
  <si>
    <t>5693</t>
  </si>
  <si>
    <t>5642</t>
  </si>
  <si>
    <t>4836</t>
  </si>
  <si>
    <t>17</t>
  </si>
  <si>
    <t>14</t>
  </si>
  <si>
    <t>12</t>
  </si>
  <si>
    <t>Организация и осуществление мероприятий по работе с детьми и молодежью</t>
  </si>
  <si>
    <t>Количество мероприятий (единиц)</t>
  </si>
  <si>
    <t>Муниципальная программа "Развитие физической культуры и спорта в Александровском районе на 2018-2022 годы и на перспективу до 2025 года"</t>
  </si>
  <si>
    <t>Организация и проведение  муниципальных официальных спортивных и физкультурных (физкультурно-оздоровительных) мероприятий</t>
  </si>
  <si>
    <t>Количество  мероприятий (единиц)</t>
  </si>
  <si>
    <t>36</t>
  </si>
  <si>
    <t>968</t>
  </si>
  <si>
    <t>293</t>
  </si>
  <si>
    <t>964</t>
  </si>
  <si>
    <t>413</t>
  </si>
  <si>
    <t>375</t>
  </si>
  <si>
    <t>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</si>
</sst>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164" fontId="1" fillId="0" borderId="1" xfId="0" applyNumberFormat="1" applyFont="1" applyBorder="1"/>
    <xf numFmtId="49" fontId="3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vertical="center" wrapText="1"/>
    </xf>
    <xf numFmtId="164" fontId="1" fillId="2" borderId="1" xfId="0" applyNumberFormat="1" applyFont="1" applyFill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49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wrapText="1"/>
    </xf>
    <xf numFmtId="0" fontId="0" fillId="2" borderId="1" xfId="0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1" fillId="0" borderId="5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49" fontId="1" fillId="0" borderId="5" xfId="0" applyNumberFormat="1" applyFont="1" applyBorder="1" applyAlignment="1">
      <alignment horizontal="left" wrapText="1"/>
    </xf>
    <xf numFmtId="49" fontId="1" fillId="0" borderId="6" xfId="0" applyNumberFormat="1" applyFont="1" applyBorder="1" applyAlignment="1">
      <alignment horizontal="left" wrapText="1"/>
    </xf>
    <xf numFmtId="0" fontId="1" fillId="0" borderId="0" xfId="0" applyFont="1" applyAlignment="1">
      <alignment horizontal="right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wrapText="1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left" vertical="top" wrapText="1"/>
    </xf>
    <xf numFmtId="49" fontId="1" fillId="0" borderId="6" xfId="0" applyNumberFormat="1" applyFont="1" applyBorder="1" applyAlignment="1">
      <alignment horizontal="left" vertical="top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wrapText="1"/>
    </xf>
    <xf numFmtId="49" fontId="1" fillId="0" borderId="3" xfId="0" applyNumberFormat="1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view="pageBreakPreview" zoomScale="60" zoomScaleNormal="100" workbookViewId="0">
      <selection activeCell="F16" sqref="F16:G16"/>
    </sheetView>
  </sheetViews>
  <sheetFormatPr defaultRowHeight="12.75" x14ac:dyDescent="0.2"/>
  <cols>
    <col min="1" max="1" width="11.85546875" style="1" customWidth="1"/>
    <col min="2" max="2" width="36" style="1" customWidth="1"/>
    <col min="3" max="3" width="20.140625" style="1" customWidth="1"/>
    <col min="4" max="4" width="7" style="1" customWidth="1"/>
    <col min="5" max="5" width="6.85546875" style="1" customWidth="1"/>
    <col min="6" max="7" width="6.42578125" style="1" customWidth="1"/>
    <col min="8" max="8" width="7" style="1" customWidth="1"/>
    <col min="9" max="9" width="9" style="1" customWidth="1"/>
    <col min="10" max="10" width="9.85546875" style="1" customWidth="1"/>
    <col min="11" max="11" width="8.28515625" style="1" customWidth="1"/>
    <col min="12" max="12" width="8.42578125" style="1" customWidth="1"/>
    <col min="13" max="13" width="8.85546875" style="1" customWidth="1"/>
    <col min="14" max="16384" width="9.140625" style="1"/>
  </cols>
  <sheetData>
    <row r="1" spans="1:14" ht="28.5" customHeight="1" x14ac:dyDescent="0.2">
      <c r="C1" s="2"/>
      <c r="D1" s="2"/>
      <c r="E1" s="2"/>
      <c r="F1" s="2"/>
      <c r="G1" s="60"/>
      <c r="H1" s="60"/>
      <c r="I1" s="2"/>
      <c r="J1" s="2"/>
      <c r="K1" s="2"/>
      <c r="L1" s="60" t="s">
        <v>37</v>
      </c>
      <c r="M1" s="60"/>
    </row>
    <row r="2" spans="1:14" ht="63" customHeight="1" x14ac:dyDescent="0.2">
      <c r="C2" s="3"/>
      <c r="D2" s="63"/>
      <c r="E2" s="63"/>
      <c r="F2" s="63"/>
      <c r="G2" s="63"/>
      <c r="H2" s="63"/>
      <c r="I2" s="63" t="s">
        <v>38</v>
      </c>
      <c r="J2" s="63"/>
      <c r="K2" s="63"/>
      <c r="L2" s="63"/>
      <c r="M2" s="63"/>
    </row>
    <row r="3" spans="1:14" x14ac:dyDescent="0.2">
      <c r="G3" s="3"/>
      <c r="H3" s="3"/>
      <c r="L3" s="3"/>
      <c r="M3" s="3"/>
    </row>
    <row r="4" spans="1:14" ht="31.5" customHeight="1" x14ac:dyDescent="0.25">
      <c r="A4" s="64" t="s">
        <v>1</v>
      </c>
      <c r="B4" s="64"/>
      <c r="C4" s="64"/>
      <c r="D4" s="64"/>
      <c r="E4" s="64"/>
      <c r="F4" s="64"/>
      <c r="G4" s="64"/>
      <c r="H4" s="64"/>
      <c r="I4" s="65"/>
      <c r="J4" s="65"/>
      <c r="K4" s="65"/>
      <c r="L4" s="65"/>
    </row>
    <row r="6" spans="1:14" x14ac:dyDescent="0.2">
      <c r="A6" s="41" t="s">
        <v>2</v>
      </c>
      <c r="B6" s="41" t="s">
        <v>3</v>
      </c>
      <c r="C6" s="41" t="s">
        <v>4</v>
      </c>
      <c r="D6" s="41" t="s">
        <v>5</v>
      </c>
      <c r="E6" s="42"/>
      <c r="F6" s="42"/>
      <c r="G6" s="42"/>
      <c r="H6" s="42"/>
      <c r="I6" s="41" t="s">
        <v>6</v>
      </c>
      <c r="J6" s="42"/>
      <c r="K6" s="42"/>
      <c r="L6" s="42"/>
      <c r="M6" s="42"/>
    </row>
    <row r="7" spans="1:14" ht="76.5" x14ac:dyDescent="0.2">
      <c r="A7" s="41"/>
      <c r="B7" s="41"/>
      <c r="C7" s="41"/>
      <c r="D7" s="4" t="s">
        <v>39</v>
      </c>
      <c r="E7" s="4" t="s">
        <v>40</v>
      </c>
      <c r="F7" s="4" t="s">
        <v>7</v>
      </c>
      <c r="G7" s="4" t="s">
        <v>8</v>
      </c>
      <c r="H7" s="4" t="s">
        <v>41</v>
      </c>
      <c r="I7" s="4" t="s">
        <v>39</v>
      </c>
      <c r="J7" s="4" t="s">
        <v>40</v>
      </c>
      <c r="K7" s="4" t="s">
        <v>7</v>
      </c>
      <c r="L7" s="4" t="s">
        <v>8</v>
      </c>
      <c r="M7" s="4" t="s">
        <v>41</v>
      </c>
    </row>
    <row r="8" spans="1:14" s="6" customFormat="1" x14ac:dyDescent="0.2">
      <c r="A8" s="5"/>
      <c r="B8" s="5" t="s">
        <v>0</v>
      </c>
      <c r="C8" s="5"/>
      <c r="D8" s="5"/>
      <c r="E8" s="5"/>
      <c r="F8" s="5"/>
      <c r="G8" s="5"/>
      <c r="H8" s="5"/>
      <c r="I8" s="5">
        <f>I9+I14+I21+I38</f>
        <v>333892.69999999995</v>
      </c>
      <c r="J8" s="5">
        <f>J9+J14+J21+J38</f>
        <v>337386.60000000003</v>
      </c>
      <c r="K8" s="5">
        <f>K9+K14+K21+K38</f>
        <v>343087.6</v>
      </c>
      <c r="L8" s="5">
        <f>L9+L14+L21+L38</f>
        <v>339679.39999999997</v>
      </c>
      <c r="M8" s="5">
        <f>M9+M14+M21+M38</f>
        <v>337578.7</v>
      </c>
    </row>
    <row r="9" spans="1:14" ht="31.5" customHeight="1" x14ac:dyDescent="0.2">
      <c r="A9" s="43" t="s">
        <v>9</v>
      </c>
      <c r="B9" s="45" t="s">
        <v>62</v>
      </c>
      <c r="C9" s="46"/>
      <c r="D9" s="46"/>
      <c r="E9" s="46"/>
      <c r="F9" s="46"/>
      <c r="G9" s="46"/>
      <c r="H9" s="46"/>
      <c r="I9" s="7">
        <f>I10</f>
        <v>9896.6999999999989</v>
      </c>
      <c r="J9" s="7">
        <f>J10</f>
        <v>10222.5</v>
      </c>
      <c r="K9" s="7">
        <f>K10</f>
        <v>10375</v>
      </c>
      <c r="L9" s="7">
        <f>L10</f>
        <v>10375</v>
      </c>
      <c r="M9" s="7">
        <f>M10</f>
        <v>10375</v>
      </c>
      <c r="N9" s="6"/>
    </row>
    <row r="10" spans="1:14" x14ac:dyDescent="0.2">
      <c r="A10" s="44"/>
      <c r="B10" s="8" t="s">
        <v>10</v>
      </c>
      <c r="C10" s="8"/>
      <c r="D10" s="8"/>
      <c r="E10" s="8"/>
      <c r="F10" s="8"/>
      <c r="G10" s="8"/>
      <c r="H10" s="8"/>
      <c r="I10" s="7">
        <f>SUM(I11:I13)</f>
        <v>9896.6999999999989</v>
      </c>
      <c r="J10" s="7">
        <f>SUM(J11:J13)</f>
        <v>10222.5</v>
      </c>
      <c r="K10" s="7">
        <f>SUM(K11:K13)</f>
        <v>10375</v>
      </c>
      <c r="L10" s="7">
        <f>SUM(L11:L13)</f>
        <v>10375</v>
      </c>
      <c r="M10" s="7">
        <f>SUM(M11:M13)</f>
        <v>10375</v>
      </c>
      <c r="N10" s="6"/>
    </row>
    <row r="11" spans="1:14" ht="51" x14ac:dyDescent="0.2">
      <c r="A11" s="44"/>
      <c r="B11" s="33" t="s">
        <v>11</v>
      </c>
      <c r="C11" s="34" t="s">
        <v>12</v>
      </c>
      <c r="D11" s="35">
        <v>313</v>
      </c>
      <c r="E11" s="35">
        <v>313</v>
      </c>
      <c r="F11" s="36" t="s">
        <v>67</v>
      </c>
      <c r="G11" s="36" t="s">
        <v>67</v>
      </c>
      <c r="H11" s="36" t="s">
        <v>67</v>
      </c>
      <c r="I11" s="12">
        <v>8622.4</v>
      </c>
      <c r="J11" s="12">
        <v>8960.9</v>
      </c>
      <c r="K11" s="12">
        <v>9113.4</v>
      </c>
      <c r="L11" s="12">
        <v>9113.4</v>
      </c>
      <c r="M11" s="12">
        <v>9113.4</v>
      </c>
      <c r="N11" s="6"/>
    </row>
    <row r="12" spans="1:14" ht="38.25" x14ac:dyDescent="0.2">
      <c r="A12" s="44"/>
      <c r="B12" s="33" t="s">
        <v>13</v>
      </c>
      <c r="C12" s="34" t="s">
        <v>12</v>
      </c>
      <c r="D12" s="35">
        <v>53</v>
      </c>
      <c r="E12" s="35">
        <v>53</v>
      </c>
      <c r="F12" s="36" t="s">
        <v>14</v>
      </c>
      <c r="G12" s="36" t="s">
        <v>14</v>
      </c>
      <c r="H12" s="36" t="s">
        <v>14</v>
      </c>
      <c r="I12" s="12">
        <v>1274.3</v>
      </c>
      <c r="J12" s="12">
        <v>1261.5999999999999</v>
      </c>
      <c r="K12" s="12">
        <v>1261.5999999999999</v>
      </c>
      <c r="L12" s="12">
        <v>1261.5999999999999</v>
      </c>
      <c r="M12" s="12">
        <v>1261.5999999999999</v>
      </c>
      <c r="N12" s="6"/>
    </row>
    <row r="13" spans="1:14" ht="15" x14ac:dyDescent="0.25">
      <c r="A13" s="44"/>
      <c r="B13" s="47" t="s">
        <v>15</v>
      </c>
      <c r="C13" s="48"/>
      <c r="D13" s="48"/>
      <c r="E13" s="48"/>
      <c r="F13" s="48"/>
      <c r="G13" s="48"/>
      <c r="H13" s="48"/>
      <c r="I13" s="12"/>
      <c r="J13" s="12"/>
      <c r="K13" s="12"/>
      <c r="L13" s="12"/>
      <c r="M13" s="12"/>
      <c r="N13" s="6"/>
    </row>
    <row r="14" spans="1:14" x14ac:dyDescent="0.2">
      <c r="A14" s="44"/>
      <c r="B14" s="49" t="s">
        <v>16</v>
      </c>
      <c r="C14" s="50"/>
      <c r="D14" s="50"/>
      <c r="E14" s="50"/>
      <c r="F14" s="50"/>
      <c r="G14" s="50"/>
      <c r="H14" s="50"/>
      <c r="I14" s="7">
        <f>SUM(I15)</f>
        <v>275233.19999999995</v>
      </c>
      <c r="J14" s="7">
        <f>SUM(J15)</f>
        <v>278750.40000000002</v>
      </c>
      <c r="K14" s="7">
        <f>SUM(K15)</f>
        <v>282814.5</v>
      </c>
      <c r="L14" s="7">
        <f>SUM(L15)</f>
        <v>282790.5</v>
      </c>
      <c r="M14" s="7">
        <f>SUM(M15)</f>
        <v>282760.5</v>
      </c>
      <c r="N14" s="6"/>
    </row>
    <row r="15" spans="1:14" x14ac:dyDescent="0.2">
      <c r="A15" s="44"/>
      <c r="B15" s="37" t="s">
        <v>17</v>
      </c>
      <c r="C15" s="38"/>
      <c r="D15" s="38"/>
      <c r="E15" s="38"/>
      <c r="F15" s="38"/>
      <c r="G15" s="38"/>
      <c r="H15" s="38"/>
      <c r="I15" s="7">
        <f>SUM(I16:I20)</f>
        <v>275233.19999999995</v>
      </c>
      <c r="J15" s="7">
        <f>SUM(J16:J20)</f>
        <v>278750.40000000002</v>
      </c>
      <c r="K15" s="7">
        <f>SUM(K16:K20)</f>
        <v>282814.5</v>
      </c>
      <c r="L15" s="7">
        <f>SUM(L16:L20)</f>
        <v>282790.5</v>
      </c>
      <c r="M15" s="7">
        <f>SUM(M16:M20)</f>
        <v>282760.5</v>
      </c>
      <c r="N15" s="6"/>
    </row>
    <row r="16" spans="1:14" ht="38.25" x14ac:dyDescent="0.2">
      <c r="A16" s="44"/>
      <c r="B16" s="39" t="s">
        <v>18</v>
      </c>
      <c r="C16" s="34" t="s">
        <v>12</v>
      </c>
      <c r="D16" s="35">
        <v>935</v>
      </c>
      <c r="E16" s="36" t="s">
        <v>66</v>
      </c>
      <c r="F16" s="36" t="s">
        <v>68</v>
      </c>
      <c r="G16" s="36" t="s">
        <v>68</v>
      </c>
      <c r="H16" s="36" t="s">
        <v>68</v>
      </c>
      <c r="I16" s="12">
        <v>148170.9</v>
      </c>
      <c r="J16" s="12">
        <v>151579.4</v>
      </c>
      <c r="K16" s="27">
        <v>152256.9</v>
      </c>
      <c r="L16" s="27">
        <v>152256.9</v>
      </c>
      <c r="M16" s="27">
        <v>152256.9</v>
      </c>
      <c r="N16" s="6"/>
    </row>
    <row r="17" spans="1:14" ht="38.25" x14ac:dyDescent="0.2">
      <c r="A17" s="44"/>
      <c r="B17" s="39" t="s">
        <v>19</v>
      </c>
      <c r="C17" s="34" t="s">
        <v>12</v>
      </c>
      <c r="D17" s="35">
        <v>45</v>
      </c>
      <c r="E17" s="36" t="s">
        <v>65</v>
      </c>
      <c r="F17" s="36" t="s">
        <v>65</v>
      </c>
      <c r="G17" s="36" t="s">
        <v>65</v>
      </c>
      <c r="H17" s="36" t="s">
        <v>65</v>
      </c>
      <c r="I17" s="12">
        <v>32526.5</v>
      </c>
      <c r="J17" s="12">
        <v>34039.5</v>
      </c>
      <c r="K17" s="27">
        <v>34068.300000000003</v>
      </c>
      <c r="L17" s="27">
        <v>34068.300000000003</v>
      </c>
      <c r="M17" s="27">
        <v>34038.300000000003</v>
      </c>
      <c r="N17" s="6"/>
    </row>
    <row r="18" spans="1:14" ht="38.25" x14ac:dyDescent="0.2">
      <c r="A18" s="44"/>
      <c r="B18" s="40" t="s">
        <v>20</v>
      </c>
      <c r="C18" s="34" t="s">
        <v>12</v>
      </c>
      <c r="D18" s="35">
        <v>0</v>
      </c>
      <c r="E18" s="36" t="s">
        <v>21</v>
      </c>
      <c r="F18" s="36" t="s">
        <v>21</v>
      </c>
      <c r="G18" s="36" t="s">
        <v>21</v>
      </c>
      <c r="H18" s="36" t="s">
        <v>21</v>
      </c>
      <c r="I18" s="12">
        <v>1952.6</v>
      </c>
      <c r="J18" s="12">
        <v>0</v>
      </c>
      <c r="K18" s="27">
        <v>0</v>
      </c>
      <c r="L18" s="27">
        <v>0</v>
      </c>
      <c r="M18" s="27">
        <v>0</v>
      </c>
      <c r="N18" s="6"/>
    </row>
    <row r="19" spans="1:14" ht="38.25" x14ac:dyDescent="0.2">
      <c r="A19" s="44"/>
      <c r="B19" s="40" t="s">
        <v>22</v>
      </c>
      <c r="C19" s="34" t="s">
        <v>12</v>
      </c>
      <c r="D19" s="35">
        <v>417</v>
      </c>
      <c r="E19" s="36" t="s">
        <v>69</v>
      </c>
      <c r="F19" s="36" t="s">
        <v>70</v>
      </c>
      <c r="G19" s="36" t="s">
        <v>70</v>
      </c>
      <c r="H19" s="36" t="s">
        <v>70</v>
      </c>
      <c r="I19" s="12">
        <v>80986.100000000006</v>
      </c>
      <c r="J19" s="12">
        <v>81988.100000000006</v>
      </c>
      <c r="K19" s="12">
        <v>85179</v>
      </c>
      <c r="L19" s="12">
        <v>85155</v>
      </c>
      <c r="M19" s="12">
        <v>85155</v>
      </c>
      <c r="N19" s="6"/>
    </row>
    <row r="20" spans="1:14" ht="38.25" x14ac:dyDescent="0.2">
      <c r="A20" s="44"/>
      <c r="B20" s="40" t="s">
        <v>23</v>
      </c>
      <c r="C20" s="34" t="s">
        <v>12</v>
      </c>
      <c r="D20" s="35">
        <v>498</v>
      </c>
      <c r="E20" s="35">
        <v>351</v>
      </c>
      <c r="F20" s="36" t="s">
        <v>71</v>
      </c>
      <c r="G20" s="36" t="s">
        <v>71</v>
      </c>
      <c r="H20" s="36" t="s">
        <v>71</v>
      </c>
      <c r="I20" s="12">
        <v>11597.1</v>
      </c>
      <c r="J20" s="12">
        <v>11143.4</v>
      </c>
      <c r="K20" s="12">
        <v>11310.3</v>
      </c>
      <c r="L20" s="12">
        <v>11310.3</v>
      </c>
      <c r="M20" s="12">
        <v>11310.3</v>
      </c>
      <c r="N20" s="6"/>
    </row>
    <row r="21" spans="1:14" ht="12.75" customHeight="1" x14ac:dyDescent="0.2">
      <c r="A21" s="82" t="s">
        <v>24</v>
      </c>
      <c r="B21" s="53" t="s">
        <v>25</v>
      </c>
      <c r="C21" s="54"/>
      <c r="D21" s="54"/>
      <c r="E21" s="54"/>
      <c r="F21" s="54"/>
      <c r="G21" s="54"/>
      <c r="H21" s="55"/>
      <c r="I21" s="15">
        <f>I22+I36</f>
        <v>43792.500000000007</v>
      </c>
      <c r="J21" s="15">
        <f>J22+J36</f>
        <v>42960.899999999994</v>
      </c>
      <c r="K21" s="15">
        <f>K22+K36</f>
        <v>42902.8</v>
      </c>
      <c r="L21" s="15">
        <f>L22+L36</f>
        <v>41046.100000000006</v>
      </c>
      <c r="M21" s="15">
        <f>M22+M36</f>
        <v>38975.4</v>
      </c>
      <c r="N21" s="6"/>
    </row>
    <row r="22" spans="1:14" ht="12.75" customHeight="1" x14ac:dyDescent="0.2">
      <c r="A22" s="83"/>
      <c r="B22" s="13" t="s">
        <v>17</v>
      </c>
      <c r="C22" s="13"/>
      <c r="D22" s="13"/>
      <c r="E22" s="13"/>
      <c r="F22" s="13"/>
      <c r="G22" s="13"/>
      <c r="H22" s="13"/>
      <c r="I22" s="15">
        <f>SUM(I23:I35)</f>
        <v>42819.000000000007</v>
      </c>
      <c r="J22" s="15">
        <f>SUM(J23:J35)</f>
        <v>41993.299999999996</v>
      </c>
      <c r="K22" s="15">
        <f>SUM(K23:K35)</f>
        <v>41907.200000000004</v>
      </c>
      <c r="L22" s="15">
        <f>SUM(L23:L35)</f>
        <v>40050.500000000007</v>
      </c>
      <c r="M22" s="15">
        <f>SUM(M23:M35)</f>
        <v>37979.800000000003</v>
      </c>
      <c r="N22" s="6"/>
    </row>
    <row r="23" spans="1:14" ht="15" customHeight="1" x14ac:dyDescent="0.2">
      <c r="A23" s="83"/>
      <c r="B23" s="56" t="s">
        <v>26</v>
      </c>
      <c r="C23" s="61" t="s">
        <v>44</v>
      </c>
      <c r="D23" s="56" t="s">
        <v>42</v>
      </c>
      <c r="E23" s="56" t="s">
        <v>43</v>
      </c>
      <c r="F23" s="56" t="s">
        <v>27</v>
      </c>
      <c r="G23" s="56" t="s">
        <v>27</v>
      </c>
      <c r="H23" s="56" t="s">
        <v>27</v>
      </c>
      <c r="I23" s="66">
        <v>12003.2</v>
      </c>
      <c r="J23" s="66">
        <v>11407.4</v>
      </c>
      <c r="K23" s="51">
        <v>11280.3</v>
      </c>
      <c r="L23" s="51">
        <v>10378.700000000001</v>
      </c>
      <c r="M23" s="51">
        <v>9373.1</v>
      </c>
      <c r="N23" s="6"/>
    </row>
    <row r="24" spans="1:14" ht="25.5" customHeight="1" x14ac:dyDescent="0.2">
      <c r="A24" s="83"/>
      <c r="B24" s="57"/>
      <c r="C24" s="62"/>
      <c r="D24" s="57"/>
      <c r="E24" s="57"/>
      <c r="F24" s="57"/>
      <c r="G24" s="57"/>
      <c r="H24" s="57"/>
      <c r="I24" s="67"/>
      <c r="J24" s="67"/>
      <c r="K24" s="52"/>
      <c r="L24" s="52"/>
      <c r="M24" s="52"/>
      <c r="N24" s="6"/>
    </row>
    <row r="25" spans="1:14" ht="25.5" x14ac:dyDescent="0.2">
      <c r="A25" s="83"/>
      <c r="B25" s="16" t="s">
        <v>28</v>
      </c>
      <c r="C25" s="17" t="s">
        <v>46</v>
      </c>
      <c r="D25" s="10">
        <v>5412</v>
      </c>
      <c r="E25" s="18">
        <v>5538</v>
      </c>
      <c r="F25" s="18">
        <v>5830</v>
      </c>
      <c r="G25" s="18">
        <v>5830</v>
      </c>
      <c r="H25" s="18">
        <v>5830</v>
      </c>
      <c r="I25" s="22">
        <v>1549.3</v>
      </c>
      <c r="J25" s="22">
        <v>1720.6</v>
      </c>
      <c r="K25" s="23">
        <v>1753.6</v>
      </c>
      <c r="L25" s="23">
        <v>1753.6</v>
      </c>
      <c r="M25" s="23">
        <v>1753.6</v>
      </c>
      <c r="N25" s="6"/>
    </row>
    <row r="26" spans="1:14" ht="12.75" customHeight="1" x14ac:dyDescent="0.2">
      <c r="A26" s="83"/>
      <c r="B26" s="68" t="s">
        <v>29</v>
      </c>
      <c r="C26" s="70" t="s">
        <v>45</v>
      </c>
      <c r="D26" s="72">
        <v>21575</v>
      </c>
      <c r="E26" s="74">
        <v>21382</v>
      </c>
      <c r="F26" s="74">
        <v>21380</v>
      </c>
      <c r="G26" s="74">
        <v>21380</v>
      </c>
      <c r="H26" s="74">
        <v>21380</v>
      </c>
      <c r="I26" s="66">
        <v>8468.2999999999993</v>
      </c>
      <c r="J26" s="66">
        <v>8805.6</v>
      </c>
      <c r="K26" s="66">
        <v>8880.5</v>
      </c>
      <c r="L26" s="66">
        <v>8880.5</v>
      </c>
      <c r="M26" s="66">
        <v>8880.5</v>
      </c>
      <c r="N26" s="6"/>
    </row>
    <row r="27" spans="1:14" ht="12.75" customHeight="1" x14ac:dyDescent="0.2">
      <c r="A27" s="83"/>
      <c r="B27" s="69"/>
      <c r="C27" s="71"/>
      <c r="D27" s="73"/>
      <c r="E27" s="75"/>
      <c r="F27" s="75"/>
      <c r="G27" s="75"/>
      <c r="H27" s="75"/>
      <c r="I27" s="67"/>
      <c r="J27" s="67"/>
      <c r="K27" s="67"/>
      <c r="L27" s="67"/>
      <c r="M27" s="67"/>
      <c r="N27" s="6"/>
    </row>
    <row r="28" spans="1:14" ht="38.25" customHeight="1" x14ac:dyDescent="0.2">
      <c r="A28" s="83"/>
      <c r="B28" s="68" t="s">
        <v>30</v>
      </c>
      <c r="C28" s="14" t="s">
        <v>48</v>
      </c>
      <c r="D28" s="10">
        <v>0</v>
      </c>
      <c r="E28" s="18">
        <v>57</v>
      </c>
      <c r="F28" s="18">
        <v>63</v>
      </c>
      <c r="G28" s="18">
        <v>63</v>
      </c>
      <c r="H28" s="18">
        <v>63</v>
      </c>
      <c r="I28" s="30">
        <v>0</v>
      </c>
      <c r="J28" s="30">
        <v>12082.4</v>
      </c>
      <c r="K28" s="31">
        <v>11947.9</v>
      </c>
      <c r="L28" s="31">
        <v>10992.8</v>
      </c>
      <c r="M28" s="31">
        <v>9927.7000000000007</v>
      </c>
      <c r="N28" s="6"/>
    </row>
    <row r="29" spans="1:14" ht="25.5" x14ac:dyDescent="0.2">
      <c r="A29" s="83"/>
      <c r="B29" s="69"/>
      <c r="C29" s="14" t="s">
        <v>47</v>
      </c>
      <c r="D29" s="10">
        <v>69530</v>
      </c>
      <c r="E29" s="18">
        <v>0</v>
      </c>
      <c r="F29" s="18">
        <v>0</v>
      </c>
      <c r="G29" s="18">
        <v>0</v>
      </c>
      <c r="H29" s="18">
        <v>0</v>
      </c>
      <c r="I29" s="29">
        <v>12713.5</v>
      </c>
      <c r="J29" s="25">
        <v>0</v>
      </c>
      <c r="K29" s="28">
        <v>0</v>
      </c>
      <c r="L29" s="28">
        <v>0</v>
      </c>
      <c r="M29" s="28">
        <v>0</v>
      </c>
      <c r="N29" s="6"/>
    </row>
    <row r="30" spans="1:14" ht="25.5" x14ac:dyDescent="0.2">
      <c r="A30" s="83"/>
      <c r="B30" s="20" t="s">
        <v>31</v>
      </c>
      <c r="C30" s="14" t="s">
        <v>49</v>
      </c>
      <c r="D30" s="10">
        <v>4460</v>
      </c>
      <c r="E30" s="18">
        <v>1400</v>
      </c>
      <c r="F30" s="18">
        <v>4960</v>
      </c>
      <c r="G30" s="18">
        <v>4960</v>
      </c>
      <c r="H30" s="18">
        <v>4960</v>
      </c>
      <c r="I30" s="19">
        <v>1092</v>
      </c>
      <c r="J30" s="19">
        <v>1157.5999999999999</v>
      </c>
      <c r="K30" s="19">
        <v>1210.5999999999999</v>
      </c>
      <c r="L30" s="19">
        <v>1210.5999999999999</v>
      </c>
      <c r="M30" s="19">
        <v>1210.5999999999999</v>
      </c>
      <c r="N30" s="6"/>
    </row>
    <row r="31" spans="1:14" ht="25.5" customHeight="1" x14ac:dyDescent="0.2">
      <c r="A31" s="83"/>
      <c r="B31" s="78" t="s">
        <v>32</v>
      </c>
      <c r="C31" s="14" t="s">
        <v>50</v>
      </c>
      <c r="D31" s="26">
        <v>36966</v>
      </c>
      <c r="E31" s="18">
        <v>41213</v>
      </c>
      <c r="F31" s="18">
        <v>39572</v>
      </c>
      <c r="G31" s="18">
        <v>39572</v>
      </c>
      <c r="H31" s="18">
        <v>39572</v>
      </c>
      <c r="I31" s="80">
        <v>5019.6000000000004</v>
      </c>
      <c r="J31" s="80">
        <v>5718.6</v>
      </c>
      <c r="K31" s="76">
        <v>5744.8</v>
      </c>
      <c r="L31" s="76">
        <v>5744.8</v>
      </c>
      <c r="M31" s="76">
        <v>5744.8</v>
      </c>
      <c r="N31" s="6"/>
    </row>
    <row r="32" spans="1:14" ht="38.25" customHeight="1" x14ac:dyDescent="0.2">
      <c r="A32" s="83"/>
      <c r="B32" s="79"/>
      <c r="C32" s="26" t="s">
        <v>33</v>
      </c>
      <c r="D32" s="11" t="s">
        <v>51</v>
      </c>
      <c r="E32" s="11" t="s">
        <v>52</v>
      </c>
      <c r="F32" s="11" t="s">
        <v>53</v>
      </c>
      <c r="G32" s="11" t="s">
        <v>53</v>
      </c>
      <c r="H32" s="11" t="s">
        <v>53</v>
      </c>
      <c r="I32" s="81"/>
      <c r="J32" s="81"/>
      <c r="K32" s="77"/>
      <c r="L32" s="77"/>
      <c r="M32" s="77"/>
      <c r="N32" s="6"/>
    </row>
    <row r="33" spans="1:14" ht="31.5" customHeight="1" x14ac:dyDescent="0.2">
      <c r="A33" s="83"/>
      <c r="B33" s="78" t="s">
        <v>34</v>
      </c>
      <c r="C33" s="14" t="s">
        <v>50</v>
      </c>
      <c r="D33" s="11" t="s">
        <v>54</v>
      </c>
      <c r="E33" s="11" t="s">
        <v>55</v>
      </c>
      <c r="F33" s="11" t="s">
        <v>56</v>
      </c>
      <c r="G33" s="11" t="s">
        <v>56</v>
      </c>
      <c r="H33" s="11" t="s">
        <v>56</v>
      </c>
      <c r="I33" s="80">
        <v>1476.3</v>
      </c>
      <c r="J33" s="80">
        <v>771.1</v>
      </c>
      <c r="K33" s="76">
        <v>774.5</v>
      </c>
      <c r="L33" s="76">
        <v>774.5</v>
      </c>
      <c r="M33" s="76">
        <v>774.5</v>
      </c>
      <c r="N33" s="6"/>
    </row>
    <row r="34" spans="1:14" ht="25.5" x14ac:dyDescent="0.2">
      <c r="A34" s="83"/>
      <c r="B34" s="79"/>
      <c r="C34" s="9" t="s">
        <v>35</v>
      </c>
      <c r="D34" s="11" t="s">
        <v>57</v>
      </c>
      <c r="E34" s="11" t="s">
        <v>58</v>
      </c>
      <c r="F34" s="11" t="s">
        <v>59</v>
      </c>
      <c r="G34" s="11" t="s">
        <v>59</v>
      </c>
      <c r="H34" s="11" t="s">
        <v>59</v>
      </c>
      <c r="I34" s="81"/>
      <c r="J34" s="81"/>
      <c r="K34" s="77"/>
      <c r="L34" s="77"/>
      <c r="M34" s="77"/>
      <c r="N34" s="6"/>
    </row>
    <row r="35" spans="1:14" ht="30" customHeight="1" x14ac:dyDescent="0.25">
      <c r="A35" s="83"/>
      <c r="B35" s="58" t="s">
        <v>15</v>
      </c>
      <c r="C35" s="59"/>
      <c r="D35" s="59"/>
      <c r="E35" s="59"/>
      <c r="F35" s="59"/>
      <c r="G35" s="59"/>
      <c r="H35" s="59"/>
      <c r="I35" s="21">
        <v>496.8</v>
      </c>
      <c r="J35" s="22">
        <v>330</v>
      </c>
      <c r="K35" s="23">
        <v>315</v>
      </c>
      <c r="L35" s="23">
        <v>315</v>
      </c>
      <c r="M35" s="23">
        <v>315</v>
      </c>
      <c r="N35" s="6"/>
    </row>
    <row r="36" spans="1:14" ht="12.75" customHeight="1" x14ac:dyDescent="0.2">
      <c r="A36" s="83"/>
      <c r="B36" s="13" t="s">
        <v>36</v>
      </c>
      <c r="C36" s="13"/>
      <c r="D36" s="13"/>
      <c r="E36" s="13"/>
      <c r="F36" s="13"/>
      <c r="G36" s="13"/>
      <c r="H36" s="13"/>
      <c r="I36" s="7">
        <f>SUM(I37)</f>
        <v>973.5</v>
      </c>
      <c r="J36" s="7">
        <f t="shared" ref="J36:M36" si="0">SUM(J37)</f>
        <v>967.6</v>
      </c>
      <c r="K36" s="7">
        <f t="shared" si="0"/>
        <v>995.6</v>
      </c>
      <c r="L36" s="7">
        <f t="shared" si="0"/>
        <v>995.6</v>
      </c>
      <c r="M36" s="7">
        <f t="shared" si="0"/>
        <v>995.6</v>
      </c>
      <c r="N36" s="6"/>
    </row>
    <row r="37" spans="1:14" ht="38.25" x14ac:dyDescent="0.2">
      <c r="A37" s="83"/>
      <c r="B37" s="16" t="s">
        <v>60</v>
      </c>
      <c r="C37" s="17" t="s">
        <v>61</v>
      </c>
      <c r="D37" s="10">
        <v>310</v>
      </c>
      <c r="E37" s="18">
        <v>395</v>
      </c>
      <c r="F37" s="18">
        <v>395</v>
      </c>
      <c r="G37" s="18">
        <v>395</v>
      </c>
      <c r="H37" s="18">
        <v>395</v>
      </c>
      <c r="I37" s="12">
        <v>973.5</v>
      </c>
      <c r="J37" s="23">
        <v>967.6</v>
      </c>
      <c r="K37" s="23">
        <v>995.6</v>
      </c>
      <c r="L37" s="23">
        <v>995.6</v>
      </c>
      <c r="M37" s="23">
        <v>995.6</v>
      </c>
      <c r="N37" s="6"/>
    </row>
    <row r="38" spans="1:14" ht="29.25" customHeight="1" x14ac:dyDescent="0.2">
      <c r="A38" s="83"/>
      <c r="B38" s="45" t="s">
        <v>62</v>
      </c>
      <c r="C38" s="46"/>
      <c r="D38" s="46"/>
      <c r="E38" s="46"/>
      <c r="F38" s="46"/>
      <c r="G38" s="46"/>
      <c r="H38" s="46"/>
      <c r="I38" s="12">
        <f>+I39+I40</f>
        <v>4970.3</v>
      </c>
      <c r="J38" s="12">
        <f t="shared" ref="J38:M38" si="1">+J39+J40</f>
        <v>5452.8</v>
      </c>
      <c r="K38" s="12">
        <f t="shared" si="1"/>
        <v>6995.3</v>
      </c>
      <c r="L38" s="12">
        <f t="shared" si="1"/>
        <v>5467.8</v>
      </c>
      <c r="M38" s="12">
        <f t="shared" si="1"/>
        <v>5467.8</v>
      </c>
      <c r="N38" s="6"/>
    </row>
    <row r="39" spans="1:14" ht="63.75" x14ac:dyDescent="0.2">
      <c r="A39" s="83"/>
      <c r="B39" s="16" t="s">
        <v>63</v>
      </c>
      <c r="C39" s="32" t="s">
        <v>64</v>
      </c>
      <c r="D39" s="10">
        <v>129</v>
      </c>
      <c r="E39" s="18">
        <v>135</v>
      </c>
      <c r="F39" s="18">
        <v>135</v>
      </c>
      <c r="G39" s="18">
        <v>135</v>
      </c>
      <c r="H39" s="18">
        <v>135</v>
      </c>
      <c r="I39" s="12">
        <v>4970.3</v>
      </c>
      <c r="J39" s="23">
        <v>5452.8</v>
      </c>
      <c r="K39" s="23">
        <v>5452.8</v>
      </c>
      <c r="L39" s="23">
        <v>5452.8</v>
      </c>
      <c r="M39" s="24">
        <v>5452.8</v>
      </c>
      <c r="N39" s="6"/>
    </row>
    <row r="40" spans="1:14" ht="27" customHeight="1" x14ac:dyDescent="0.2">
      <c r="A40" s="84"/>
      <c r="B40" s="85" t="s">
        <v>15</v>
      </c>
      <c r="C40" s="86"/>
      <c r="D40" s="86"/>
      <c r="E40" s="86"/>
      <c r="F40" s="86"/>
      <c r="G40" s="86"/>
      <c r="H40" s="87"/>
      <c r="I40" s="12">
        <v>0</v>
      </c>
      <c r="J40" s="23">
        <v>0</v>
      </c>
      <c r="K40" s="23">
        <v>1542.5</v>
      </c>
      <c r="L40" s="23">
        <v>15</v>
      </c>
      <c r="M40" s="24">
        <v>15</v>
      </c>
      <c r="N40" s="6"/>
    </row>
  </sheetData>
  <mergeCells count="56">
    <mergeCell ref="B38:H38"/>
    <mergeCell ref="A21:A40"/>
    <mergeCell ref="B40:H40"/>
    <mergeCell ref="K31:K32"/>
    <mergeCell ref="L31:L32"/>
    <mergeCell ref="G26:G27"/>
    <mergeCell ref="H26:H27"/>
    <mergeCell ref="I23:I24"/>
    <mergeCell ref="J23:J24"/>
    <mergeCell ref="K23:K24"/>
    <mergeCell ref="L23:L24"/>
    <mergeCell ref="M31:M32"/>
    <mergeCell ref="B33:B34"/>
    <mergeCell ref="I33:I34"/>
    <mergeCell ref="J33:J34"/>
    <mergeCell ref="K33:K34"/>
    <mergeCell ref="L33:L34"/>
    <mergeCell ref="M33:M34"/>
    <mergeCell ref="B31:B32"/>
    <mergeCell ref="I31:I32"/>
    <mergeCell ref="J31:J32"/>
    <mergeCell ref="M26:M27"/>
    <mergeCell ref="B28:B29"/>
    <mergeCell ref="B26:B27"/>
    <mergeCell ref="I26:I27"/>
    <mergeCell ref="J26:J27"/>
    <mergeCell ref="K26:K27"/>
    <mergeCell ref="L26:L27"/>
    <mergeCell ref="C26:C27"/>
    <mergeCell ref="D26:D27"/>
    <mergeCell ref="E26:E27"/>
    <mergeCell ref="F26:F27"/>
    <mergeCell ref="M23:M24"/>
    <mergeCell ref="B21:H21"/>
    <mergeCell ref="B23:B24"/>
    <mergeCell ref="B35:H35"/>
    <mergeCell ref="G1:H1"/>
    <mergeCell ref="C23:C24"/>
    <mergeCell ref="D23:D24"/>
    <mergeCell ref="E23:E24"/>
    <mergeCell ref="F23:F24"/>
    <mergeCell ref="G23:G24"/>
    <mergeCell ref="H23:H24"/>
    <mergeCell ref="L1:M1"/>
    <mergeCell ref="D2:H2"/>
    <mergeCell ref="I2:M2"/>
    <mergeCell ref="A4:L4"/>
    <mergeCell ref="A6:A7"/>
    <mergeCell ref="B6:B7"/>
    <mergeCell ref="C6:C7"/>
    <mergeCell ref="D6:H6"/>
    <mergeCell ref="I6:M6"/>
    <mergeCell ref="A9:A20"/>
    <mergeCell ref="B9:H9"/>
    <mergeCell ref="B13:H13"/>
    <mergeCell ref="B14:H14"/>
  </mergeCells>
  <pageMargins left="0.70866141732283472" right="0.51181102362204722" top="0.55118110236220474" bottom="0.55118110236220474" header="0.11811023622047245" footer="0.11811023622047245"/>
  <pageSetup paperSize="9" scale="91" firstPageNumber="5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2022-11-07T09:29:27Z</dcterms:modified>
</cp:coreProperties>
</file>