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050" windowHeight="122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F13" i="1"/>
  <c r="G13" i="1" s="1"/>
  <c r="H13" i="1" s="1"/>
  <c r="F10" i="1"/>
  <c r="G12" i="1"/>
  <c r="H12" i="1" s="1"/>
  <c r="G10" i="1"/>
  <c r="H10" i="1" s="1"/>
  <c r="G11" i="1"/>
  <c r="H11" i="1" s="1"/>
  <c r="D11" i="1"/>
  <c r="D12" i="1"/>
  <c r="D13" i="1"/>
  <c r="D10" i="1"/>
  <c r="H14" i="1" l="1"/>
  <c r="G14" i="1"/>
  <c r="D14" i="1"/>
</calcChain>
</file>

<file path=xl/sharedStrings.xml><?xml version="1.0" encoding="utf-8"?>
<sst xmlns="http://schemas.openxmlformats.org/spreadsheetml/2006/main" count="24" uniqueCount="24">
  <si>
    <t xml:space="preserve">Поселение </t>
  </si>
  <si>
    <t>Лукашкин-Ярское</t>
  </si>
  <si>
    <t>Назинское</t>
  </si>
  <si>
    <t>Новоникольское</t>
  </si>
  <si>
    <t>ИТОГО</t>
  </si>
  <si>
    <t xml:space="preserve"> Руководитель  Начальник экономического отдела</t>
  </si>
  <si>
    <t>Октябрьское</t>
  </si>
  <si>
    <t>Расчет иных межбюджетных трансфертов на траление причала и промеры глубины</t>
  </si>
  <si>
    <r>
      <rPr>
        <b/>
        <sz val="11"/>
        <color theme="1"/>
        <rFont val="Calibri"/>
        <family val="2"/>
        <charset val="204"/>
        <scheme val="minor"/>
      </rPr>
      <t xml:space="preserve">Объем оказания услуг: </t>
    </r>
    <r>
      <rPr>
        <sz val="11"/>
        <color theme="1"/>
        <rFont val="Calibri"/>
        <family val="2"/>
        <charset val="204"/>
        <scheme val="minor"/>
      </rPr>
      <t>Траление причалов и подход  100м *3м*11 раз=33 000 м2</t>
    </r>
  </si>
  <si>
    <t>Промеры глубины на причале и подходе к причалу 8 часов за навигацию</t>
  </si>
  <si>
    <t>Траление причала</t>
  </si>
  <si>
    <t>Стоимость услуг траление причала,руб.</t>
  </si>
  <si>
    <t>Промеры глубины</t>
  </si>
  <si>
    <t>Количество часов за навигацию,час.</t>
  </si>
  <si>
    <t>Стоимость услуг промеры глубины,руб.</t>
  </si>
  <si>
    <t xml:space="preserve">                            (подпись)                                  </t>
  </si>
  <si>
    <t xml:space="preserve">  (расшифровка подписи)</t>
  </si>
  <si>
    <t>Общая стоимость оказываемых  услуг на содержание теплохода, руб.</t>
  </si>
  <si>
    <t>Оъбем оказанных услуг траление причалов, м2</t>
  </si>
  <si>
    <t>Общая стоимость оказываемых услуг по тралению причала. Руб</t>
  </si>
  <si>
    <t>Лутфулина Е.Л.</t>
  </si>
  <si>
    <t xml:space="preserve">Общая стоимость оказываемых  услуг,тыс.руб без НДС 20% </t>
  </si>
  <si>
    <t xml:space="preserve">Общая стоимость оказываемых  услуг,тыс.руб. с НДС 20% </t>
  </si>
  <si>
    <r>
      <rPr>
        <b/>
        <sz val="11"/>
        <color theme="1"/>
        <rFont val="Calibri"/>
        <family val="2"/>
        <charset val="204"/>
        <scheme val="minor"/>
      </rPr>
      <t>Стоимость услуг</t>
    </r>
    <r>
      <rPr>
        <sz val="11"/>
        <color theme="1"/>
        <rFont val="Calibri"/>
        <family val="2"/>
        <scheme val="minor"/>
      </rPr>
      <t xml:space="preserve">: Траление причалов м2 - 0,71 руб.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</si>
</sst>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0" fillId="0" borderId="0" xfId="0" applyAlignment="1">
      <alignment horizontal="right"/>
    </xf>
    <xf numFmtId="0" fontId="5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/>
    <xf numFmtId="3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2" fontId="5" fillId="0" borderId="4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0" xfId="0" applyNumberFormat="1"/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wrapText="1"/>
    </xf>
    <xf numFmtId="4" fontId="0" fillId="0" borderId="0" xfId="0" applyNumberFormat="1"/>
    <xf numFmtId="0" fontId="7" fillId="0" borderId="1" xfId="0" applyFont="1" applyBorder="1" applyAlignment="1">
      <alignment horizontal="center" wrapText="1"/>
    </xf>
    <xf numFmtId="0" fontId="5" fillId="0" borderId="0" xfId="0" applyFont="1" applyFill="1" applyBorder="1" applyAlignment="1"/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3" fillId="0" borderId="1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0" fillId="0" borderId="1" xfId="0" applyBorder="1" applyAlignment="1"/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abSelected="1" zoomScaleNormal="100" workbookViewId="0"/>
  </sheetViews>
  <sheetFormatPr defaultRowHeight="15" x14ac:dyDescent="0.25"/>
  <cols>
    <col min="1" max="1" width="18.42578125" customWidth="1"/>
    <col min="2" max="2" width="17.5703125" customWidth="1"/>
    <col min="3" max="3" width="17.7109375" customWidth="1"/>
    <col min="4" max="4" width="17.85546875" customWidth="1"/>
    <col min="5" max="5" width="17" customWidth="1"/>
    <col min="6" max="6" width="16.42578125" customWidth="1"/>
    <col min="7" max="7" width="15.7109375" customWidth="1"/>
    <col min="8" max="8" width="14" customWidth="1"/>
    <col min="9" max="9" width="13.85546875" customWidth="1"/>
    <col min="10" max="10" width="13.28515625" bestFit="1" customWidth="1"/>
  </cols>
  <sheetData>
    <row r="3" spans="1:11" ht="15.75" customHeight="1" x14ac:dyDescent="0.25">
      <c r="A3" s="21" t="s">
        <v>7</v>
      </c>
      <c r="B3" s="22"/>
      <c r="C3" s="22"/>
      <c r="D3" s="22"/>
      <c r="E3" s="22"/>
      <c r="F3" s="22"/>
      <c r="G3" s="22"/>
      <c r="H3" s="23"/>
    </row>
    <row r="4" spans="1:11" ht="11.25" customHeight="1" x14ac:dyDescent="0.25">
      <c r="A4" s="24"/>
      <c r="B4" s="25"/>
      <c r="C4" s="25"/>
      <c r="D4" s="25"/>
      <c r="E4" s="25"/>
      <c r="F4" s="25"/>
      <c r="G4" s="25"/>
      <c r="H4" s="26"/>
    </row>
    <row r="5" spans="1:11" ht="13.5" customHeight="1" x14ac:dyDescent="0.25">
      <c r="A5" s="27" t="s">
        <v>23</v>
      </c>
      <c r="B5" s="28"/>
      <c r="C5" s="28"/>
      <c r="D5" s="28"/>
      <c r="E5" s="28"/>
      <c r="F5" s="28"/>
      <c r="G5" s="28"/>
      <c r="H5" s="23"/>
    </row>
    <row r="6" spans="1:11" ht="21" customHeight="1" x14ac:dyDescent="0.25">
      <c r="A6" s="29" t="s">
        <v>8</v>
      </c>
      <c r="B6" s="30"/>
      <c r="C6" s="30"/>
      <c r="D6" s="30"/>
      <c r="E6" s="30"/>
      <c r="F6" s="30"/>
      <c r="G6" s="30"/>
      <c r="H6" s="31"/>
    </row>
    <row r="7" spans="1:11" ht="26.25" customHeight="1" x14ac:dyDescent="0.25">
      <c r="A7" s="32" t="s">
        <v>9</v>
      </c>
      <c r="B7" s="25"/>
      <c r="C7" s="25"/>
      <c r="D7" s="25"/>
      <c r="E7" s="25"/>
      <c r="F7" s="25"/>
      <c r="G7" s="25"/>
      <c r="H7" s="26"/>
    </row>
    <row r="8" spans="1:11" ht="13.5" customHeight="1" x14ac:dyDescent="0.25">
      <c r="A8" s="33" t="s">
        <v>0</v>
      </c>
      <c r="B8" s="35" t="s">
        <v>10</v>
      </c>
      <c r="C8" s="35"/>
      <c r="D8" s="35"/>
      <c r="E8" s="38" t="s">
        <v>12</v>
      </c>
      <c r="F8" s="39"/>
      <c r="G8" s="39"/>
      <c r="H8" s="36" t="s">
        <v>21</v>
      </c>
      <c r="I8" s="18" t="s">
        <v>22</v>
      </c>
    </row>
    <row r="9" spans="1:11" ht="94.5" customHeight="1" x14ac:dyDescent="0.25">
      <c r="A9" s="34"/>
      <c r="B9" s="1" t="s">
        <v>11</v>
      </c>
      <c r="C9" s="1" t="s">
        <v>18</v>
      </c>
      <c r="D9" s="1" t="s">
        <v>19</v>
      </c>
      <c r="E9" s="11" t="s">
        <v>13</v>
      </c>
      <c r="F9" s="11" t="s">
        <v>14</v>
      </c>
      <c r="G9" s="10" t="s">
        <v>17</v>
      </c>
      <c r="H9" s="37"/>
      <c r="I9" s="18"/>
    </row>
    <row r="10" spans="1:11" x14ac:dyDescent="0.25">
      <c r="A10" s="2" t="s">
        <v>1</v>
      </c>
      <c r="B10" s="4">
        <v>0.71</v>
      </c>
      <c r="C10" s="7">
        <v>33000</v>
      </c>
      <c r="D10" s="8">
        <f>C10*B10</f>
        <v>23430</v>
      </c>
      <c r="E10" s="9">
        <v>8</v>
      </c>
      <c r="F10" s="9">
        <f>F11</f>
        <v>2956.46</v>
      </c>
      <c r="G10" s="5">
        <f>F10*E10</f>
        <v>23651.68</v>
      </c>
      <c r="H10" s="12">
        <f>G10+D10</f>
        <v>47081.68</v>
      </c>
      <c r="I10" s="15">
        <v>56500</v>
      </c>
      <c r="J10" s="14"/>
      <c r="K10" s="13"/>
    </row>
    <row r="11" spans="1:11" x14ac:dyDescent="0.25">
      <c r="A11" s="2" t="s">
        <v>2</v>
      </c>
      <c r="B11" s="4">
        <v>0.71</v>
      </c>
      <c r="C11" s="7">
        <v>33000</v>
      </c>
      <c r="D11" s="8">
        <f t="shared" ref="D11:D13" si="0">C11*B11</f>
        <v>23430</v>
      </c>
      <c r="E11" s="9">
        <v>8</v>
      </c>
      <c r="F11" s="9">
        <v>2956.46</v>
      </c>
      <c r="G11" s="5">
        <f>F11*E11</f>
        <v>23651.68</v>
      </c>
      <c r="H11" s="12">
        <f>G11+D11</f>
        <v>47081.68</v>
      </c>
      <c r="I11" s="15">
        <v>56500</v>
      </c>
      <c r="J11" s="17"/>
      <c r="K11" s="13"/>
    </row>
    <row r="12" spans="1:11" x14ac:dyDescent="0.25">
      <c r="A12" s="2" t="s">
        <v>3</v>
      </c>
      <c r="B12" s="4">
        <v>0.71</v>
      </c>
      <c r="C12" s="7">
        <v>49500</v>
      </c>
      <c r="D12" s="8">
        <f t="shared" si="0"/>
        <v>35145</v>
      </c>
      <c r="E12" s="9">
        <v>8</v>
      </c>
      <c r="F12" s="9">
        <v>4500</v>
      </c>
      <c r="G12" s="5">
        <f>F12*E12</f>
        <v>36000</v>
      </c>
      <c r="H12" s="12">
        <f>G12+D12</f>
        <v>71145</v>
      </c>
      <c r="I12" s="15">
        <v>85400</v>
      </c>
      <c r="K12" s="13"/>
    </row>
    <row r="13" spans="1:11" x14ac:dyDescent="0.25">
      <c r="A13" s="2" t="s">
        <v>6</v>
      </c>
      <c r="B13" s="4">
        <v>0.71</v>
      </c>
      <c r="C13" s="7">
        <v>33000</v>
      </c>
      <c r="D13" s="8">
        <f t="shared" si="0"/>
        <v>23430</v>
      </c>
      <c r="E13" s="9">
        <v>8</v>
      </c>
      <c r="F13" s="9">
        <f>F11</f>
        <v>2956.46</v>
      </c>
      <c r="G13" s="5">
        <f>F13*E13</f>
        <v>23651.68</v>
      </c>
      <c r="H13" s="12">
        <f>G13+D13</f>
        <v>47081.68</v>
      </c>
      <c r="I13" s="15">
        <v>56500</v>
      </c>
      <c r="K13" s="13"/>
    </row>
    <row r="14" spans="1:11" x14ac:dyDescent="0.25">
      <c r="A14" s="2" t="s">
        <v>4</v>
      </c>
      <c r="B14" s="2"/>
      <c r="C14" s="2"/>
      <c r="D14" s="8">
        <f>SUM(D10:D13)</f>
        <v>105435</v>
      </c>
      <c r="E14" s="9"/>
      <c r="F14" s="9"/>
      <c r="G14" s="5">
        <f>SUM(G10:G13)</f>
        <v>106955.04000000001</v>
      </c>
      <c r="H14" s="5">
        <f>SUM(H10:H13)</f>
        <v>212390.03999999998</v>
      </c>
      <c r="I14" s="16">
        <f>SUM(I10:I13)</f>
        <v>254900</v>
      </c>
      <c r="J14" s="14"/>
    </row>
    <row r="16" spans="1:11" ht="34.5" customHeight="1" x14ac:dyDescent="0.25">
      <c r="A16" s="19" t="s">
        <v>5</v>
      </c>
      <c r="B16" s="20"/>
      <c r="C16" s="6"/>
      <c r="D16" s="6"/>
      <c r="E16" s="3" t="s">
        <v>20</v>
      </c>
      <c r="F16" s="3"/>
      <c r="G16" s="3"/>
    </row>
    <row r="17" spans="1:7" ht="18" customHeight="1" x14ac:dyDescent="0.25">
      <c r="C17" s="20" t="s">
        <v>15</v>
      </c>
      <c r="D17" s="20"/>
      <c r="E17" t="s">
        <v>16</v>
      </c>
    </row>
    <row r="18" spans="1:7" ht="49.5" customHeight="1" x14ac:dyDescent="0.25">
      <c r="A18" s="20"/>
      <c r="B18" s="20"/>
      <c r="C18" s="6"/>
      <c r="D18" s="6"/>
      <c r="E18" s="3"/>
      <c r="F18" s="3"/>
      <c r="G18" s="3"/>
    </row>
  </sheetData>
  <mergeCells count="12">
    <mergeCell ref="I8:I9"/>
    <mergeCell ref="A16:B16"/>
    <mergeCell ref="A18:B18"/>
    <mergeCell ref="A3:H4"/>
    <mergeCell ref="A5:H5"/>
    <mergeCell ref="A6:H6"/>
    <mergeCell ref="A7:H7"/>
    <mergeCell ref="A8:A9"/>
    <mergeCell ref="B8:D8"/>
    <mergeCell ref="C17:D17"/>
    <mergeCell ref="H8:H9"/>
    <mergeCell ref="E8:G8"/>
  </mergeCells>
  <pageMargins left="0" right="0" top="0" bottom="0" header="0.31496062992125984" footer="0.31496062992125984"/>
  <pageSetup paperSize="9" scale="96" firstPageNumber="21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2021-11-02T04:46:01Z</dcterms:modified>
</cp:coreProperties>
</file>