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Лист1!$2:$2</definedName>
  </definedNames>
  <calcPr calcId="152511"/>
</workbook>
</file>

<file path=xl/calcChain.xml><?xml version="1.0" encoding="utf-8"?>
<calcChain xmlns="http://schemas.openxmlformats.org/spreadsheetml/2006/main">
  <c r="C6" i="1" l="1"/>
  <c r="C47" i="1" l="1"/>
  <c r="C15" i="1"/>
  <c r="C37" i="1" l="1"/>
  <c r="C43" i="1" l="1"/>
  <c r="C32" i="1"/>
  <c r="C29" i="1"/>
  <c r="C22" i="1"/>
  <c r="C10" i="1"/>
  <c r="C5" i="1" l="1"/>
  <c r="C21" i="1"/>
  <c r="C36" i="1"/>
  <c r="C4" i="1" l="1"/>
  <c r="C3" i="1" s="1"/>
  <c r="C67" i="1" s="1"/>
</calcChain>
</file>

<file path=xl/sharedStrings.xml><?xml version="1.0" encoding="utf-8"?>
<sst xmlns="http://schemas.openxmlformats.org/spreadsheetml/2006/main" count="113" uniqueCount="111">
  <si>
    <t>Код бюджетной классификации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</si>
  <si>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</si>
  <si>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</si>
  <si>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</si>
  <si>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</si>
  <si>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</si>
  <si>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</si>
  <si>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</si>
  <si>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</si>
  <si>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</si>
  <si>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</si>
  <si>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</si>
  <si>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</si>
  <si>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</si>
  <si>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</si>
  <si>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</si>
  <si>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</si>
  <si>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 xml:space="preserve"> 1 05 03000 01 0000 110</t>
  </si>
  <si>
    <t>Единый сельскохозяйственный налог (за налоговые периоды, истекшие до 1 января 2011 года)</t>
  </si>
  <si>
    <t>1 05 04000 02 0000 110</t>
  </si>
  <si>
    <t>Налог, взимаемый в связи с применением  патентной системы налогообложения</t>
  </si>
  <si>
    <t>1 06 00000 00 0000 000</t>
  </si>
  <si>
    <t>Налоги на имущество</t>
  </si>
  <si>
    <t>Земельный налог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</si>
  <si>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</si>
  <si>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</si>
  <si>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</si>
  <si>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</si>
  <si>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1 08 00000 00 0000 000</t>
  </si>
  <si>
    <t>Государственная пошлина</t>
  </si>
  <si>
    <t>1 10 00000 00 0000 000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</si>
  <si>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</si>
  <si>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</si>
  <si>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</si>
  <si>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</si>
  <si>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</si>
  <si>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земели, после разграничения государственная собственность на землю, а 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</si>
  <si>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</si>
  <si>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</si>
  <si>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</si>
  <si>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</si>
  <si>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</si>
  <si>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</si>
  <si>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</si>
  <si>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</si>
  <si>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</si>
  <si>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</si>
  <si>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</si>
  <si>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</si>
  <si>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</si>
  <si>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</si>
  <si>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</si>
  <si>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</si>
  <si>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</si>
  <si>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</si>
  <si>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</si>
  <si>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</si>
  <si>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</si>
  <si>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</si>
  <si>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</si>
  <si>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</si>
  <si>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</si>
  <si>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2 07 00000 00 0000 000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</si>
  <si>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</si>
  <si>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</si>
  <si>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2 18 0000 00 0000 000</t>
  </si>
  <si>
    <t>Доходы бюджетов бюджетной системы Российской Федерации от возврата бюджетами бюджетной системы 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</si>
  <si>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</si>
  <si>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 межбюджетных трансфертов,  имеющих целевое назначение, прошлых лет</t>
  </si>
  <si>
    <t>Непрограммные направления расходов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</si>
  <si>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</si>
  <si>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</si>
  <si>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Дотации на выравнивание бюджетной обеспеченности</t>
  </si>
  <si>
    <t>2 02 15001 00 0000 150</t>
  </si>
  <si>
    <t>Дотации бюджетам муниципальных районов на поддержку мер по обеспечению сбалансированности бюджетов</t>
  </si>
  <si>
    <t>2 02 15002 00 0000 150</t>
  </si>
  <si>
    <t>5000000000</t>
  </si>
  <si>
    <t>Наименование показателя</t>
  </si>
  <si>
    <t>Муниципальная программа "Формирование современной городской среды на территории Александровского района Томской области на 2018 -2024 годы"</t>
  </si>
  <si>
    <t>Платежи от государственных и муниципальных унитарных предприятий</t>
  </si>
  <si>
    <t>1 11 07000 00 0000 120</t>
  </si>
  <si>
    <t>Муниципальная программа "Развитие малого и среднего предпринимательства на территории Александровского района на 2022-2026 годы"</t>
  </si>
  <si>
    <t>Муниципальная программа "Предоставление молодым семьям поддержки на приобретение (строительство) жилья на территории Александровского района на 2021-2025 годы"</t>
  </si>
  <si>
    <t>Муниципальная программа "Профилактика террористической и экстремистской деятельности в Александровском районе на 2019 - 2023 годы и на плановый период до 2025 года"</t>
  </si>
  <si>
    <t>Муниципальная программа "Пожарная безопасность на объектах бюджетной сферы Александровского района на 2022-2026 годы"</t>
  </si>
  <si>
    <t>Муниципальная программа "Повышение энергетической эффективности на территории Александровского района Томской области 2021-2025 годы"</t>
  </si>
  <si>
    <t>Налог на имущество физических лиц</t>
  </si>
  <si>
    <t>1 06 01000 00 0000  110</t>
  </si>
  <si>
    <t>ВСЕГО ДОХОДОВ</t>
  </si>
  <si>
    <t>Налоговые доходы</t>
  </si>
  <si>
    <t>Неналоговые доходы</t>
  </si>
  <si>
    <t>ВСЕГО РАСХОДОВ</t>
  </si>
  <si>
    <t>ДЕФИЦИТ БЮДЖЕТА</t>
  </si>
  <si>
    <t>Оценка                (тыс. рублей)</t>
  </si>
  <si>
    <t>Оценка                                                                                                                                                     ожидаемого исполнения бюджета муниципального образования                                                                                                                            "Александровский район" за 2024 год</t>
  </si>
  <si>
    <t>Муниципальная программа "Устойчивое развитие сельских территоий Александровского района на 2019 -2023 годы и на перспективу до 2026 года"</t>
  </si>
  <si>
    <t xml:space="preserve">Муниципальная программа "Развитие информационного общества в Александровском районе на 2020-2022 годы и на перспективу до 2026 года" </t>
  </si>
  <si>
    <t>Муниципальная программа "Социальная поддержка населения Александровского района на 2017-2021 годы и на плановый период до 2026 года"</t>
  </si>
  <si>
    <t>Муниципальная программа "Управление муниципальными финансами муниципального образования "Александровский район"</t>
  </si>
  <si>
    <t>Муниципальная программа "Доступная среда на 2022-2026 годы"</t>
  </si>
  <si>
    <t>Муниципальная программа "Профилактика правонарушений и наркомании на территории Александровского района на 2018-2022 годы и на перспективу до 2026 года"</t>
  </si>
  <si>
    <t>Муниципальная программа "Развитие физической культуры и спорта в Александровском районе на 2018-2022 годы и на перспективу до 2028 года"</t>
  </si>
  <si>
    <t>Муниципальная программа "Развитие рыбной промышленности в Александровском районе на 2021-2025 годы"</t>
  </si>
  <si>
    <t>Муниципальная программа "Развитие образования в Александровском районе на 2021- 2025 годы и на перспективу до 2028 года"</t>
  </si>
  <si>
    <t>Муниципальная программа "Комплексное развитие систем коммунальной инфраструктуры на территории Александровского района на 2021-2026 годы"</t>
  </si>
  <si>
    <t>Муниципальная программа "Развитие культуры, спорта и молодежной политики в Александровском районе на 2019 - 2028 годы"</t>
  </si>
  <si>
    <t>1 06 06000 00 0000 110</t>
  </si>
  <si>
    <t>2 02 20000 00 0000 150</t>
  </si>
  <si>
    <t>2 02 30000 00 0000 150</t>
  </si>
  <si>
    <t xml:space="preserve"> 2 02 40000 00 0000 150</t>
  </si>
  <si>
    <t>2 07 05030 05 0000 150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</si>
</sst>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49" fontId="2" fillId="0" borderId="1" xfId="0" applyNumberFormat="1" applyFont="1" applyBorder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164" fontId="7" fillId="2" borderId="1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zoomScaleNormal="100" workbookViewId="0">
      <selection activeCell="B113" sqref="B113"/>
    </sheetView>
  </sheetViews>
  <sheetFormatPr defaultRowHeight="15.75" x14ac:dyDescent="0.25"/>
  <cols>
    <col min="1" max="1" width="46.7109375" style="13" customWidth="1"/>
    <col min="2" max="2" width="25.85546875" style="3" customWidth="1"/>
    <col min="3" max="3" width="13.85546875" style="10" customWidth="1"/>
    <col min="4" max="5" width="10.140625" style="1" bestFit="1" customWidth="1"/>
    <col min="6" max="16384" width="9.140625" style="1"/>
  </cols>
  <sheetData>
    <row r="1" spans="1:3" ht="80.25" customHeight="1" x14ac:dyDescent="0.25">
      <c r="A1" s="28" t="s">
        <v>94</v>
      </c>
      <c r="B1" s="29"/>
      <c r="C1" s="29"/>
    </row>
    <row r="2" spans="1:3" ht="47.25" x14ac:dyDescent="0.25">
      <c r="A2" s="6" t="s">
        <v>77</v>
      </c>
      <c r="B2" s="6" t="s">
        <v>0</v>
      </c>
      <c r="C2" s="27" t="s">
        <v>93</v>
      </c>
    </row>
    <row r="3" spans="1:3" ht="22.5" customHeight="1" x14ac:dyDescent="0.25">
      <c r="A3" s="23" t="s">
        <v>88</v>
      </c>
      <c r="B3" s="6"/>
      <c r="C3" s="24">
        <f>SUM(C36,C4)</f>
        <v>881362.89999999991</v>
      </c>
    </row>
    <row r="4" spans="1:3" s="2" customFormat="1" ht="31.5" x14ac:dyDescent="0.25">
      <c r="A4" s="19" t="s">
        <v>2</v>
      </c>
      <c r="B4" s="20" t="s">
        <v>1</v>
      </c>
      <c r="C4" s="21">
        <f>SUM(C5,C21)</f>
        <v>187958.69999999998</v>
      </c>
    </row>
    <row r="5" spans="1:3" s="8" customFormat="1" x14ac:dyDescent="0.25">
      <c r="A5" s="19" t="s">
        <v>89</v>
      </c>
      <c r="B5" s="20" t="s">
        <v>1</v>
      </c>
      <c r="C5" s="21">
        <f>SUM(C6,C8,C10,C15,C18,C20)</f>
        <v>162822.69999999998</v>
      </c>
    </row>
    <row r="6" spans="1:3" x14ac:dyDescent="0.25">
      <c r="A6" s="12" t="s">
        <v>4</v>
      </c>
      <c r="B6" s="7" t="s">
        <v>3</v>
      </c>
      <c r="C6" s="14">
        <f>C7</f>
        <v>150410.29999999999</v>
      </c>
    </row>
    <row r="7" spans="1:3" s="2" customFormat="1" x14ac:dyDescent="0.25">
      <c r="A7" s="11" t="s">
        <v>6</v>
      </c>
      <c r="B7" s="4" t="s">
        <v>5</v>
      </c>
      <c r="C7" s="17">
        <v>150410.29999999999</v>
      </c>
    </row>
    <row r="8" spans="1:3" s="2" customFormat="1" ht="47.25" x14ac:dyDescent="0.25">
      <c r="A8" s="22" t="s">
        <v>8</v>
      </c>
      <c r="B8" s="7" t="s">
        <v>7</v>
      </c>
      <c r="C8" s="14">
        <v>4936</v>
      </c>
    </row>
    <row r="9" spans="1:3" ht="47.25" x14ac:dyDescent="0.25">
      <c r="A9" s="11" t="s">
        <v>10</v>
      </c>
      <c r="B9" s="4" t="s">
        <v>9</v>
      </c>
      <c r="C9" s="17">
        <v>4936</v>
      </c>
    </row>
    <row r="10" spans="1:3" s="2" customFormat="1" x14ac:dyDescent="0.25">
      <c r="A10" s="12" t="s">
        <v>12</v>
      </c>
      <c r="B10" s="7" t="s">
        <v>11</v>
      </c>
      <c r="C10" s="14">
        <f>SUM(C11:C14)</f>
        <v>6031.7999999999993</v>
      </c>
    </row>
    <row r="11" spans="1:3" ht="31.5" x14ac:dyDescent="0.25">
      <c r="A11" s="11" t="s">
        <v>14</v>
      </c>
      <c r="B11" s="4" t="s">
        <v>13</v>
      </c>
      <c r="C11" s="17">
        <v>4938.7</v>
      </c>
    </row>
    <row r="12" spans="1:3" ht="31.5" x14ac:dyDescent="0.25">
      <c r="A12" s="11" t="s">
        <v>16</v>
      </c>
      <c r="B12" s="4" t="s">
        <v>15</v>
      </c>
      <c r="C12" s="17">
        <v>0</v>
      </c>
    </row>
    <row r="13" spans="1:3" ht="47.25" x14ac:dyDescent="0.25">
      <c r="A13" s="11" t="s">
        <v>18</v>
      </c>
      <c r="B13" s="4" t="s">
        <v>17</v>
      </c>
      <c r="C13" s="17">
        <v>53.5</v>
      </c>
    </row>
    <row r="14" spans="1:3" ht="31.5" x14ac:dyDescent="0.25">
      <c r="A14" s="11" t="s">
        <v>20</v>
      </c>
      <c r="B14" s="4" t="s">
        <v>19</v>
      </c>
      <c r="C14" s="17">
        <v>1039.5999999999999</v>
      </c>
    </row>
    <row r="15" spans="1:3" s="2" customFormat="1" x14ac:dyDescent="0.25">
      <c r="A15" s="12" t="s">
        <v>22</v>
      </c>
      <c r="B15" s="7" t="s">
        <v>21</v>
      </c>
      <c r="C15" s="14">
        <f>C17</f>
        <v>0</v>
      </c>
    </row>
    <row r="16" spans="1:3" s="2" customFormat="1" x14ac:dyDescent="0.25">
      <c r="A16" s="11" t="s">
        <v>86</v>
      </c>
      <c r="B16" s="4" t="s">
        <v>87</v>
      </c>
      <c r="C16" s="15">
        <v>0</v>
      </c>
    </row>
    <row r="17" spans="1:3" x14ac:dyDescent="0.25">
      <c r="A17" s="11" t="s">
        <v>23</v>
      </c>
      <c r="B17" s="4" t="s">
        <v>106</v>
      </c>
      <c r="C17" s="15">
        <v>0</v>
      </c>
    </row>
    <row r="18" spans="1:3" s="2" customFormat="1" ht="31.5" x14ac:dyDescent="0.25">
      <c r="A18" s="12" t="s">
        <v>25</v>
      </c>
      <c r="B18" s="7" t="s">
        <v>24</v>
      </c>
      <c r="C18" s="14">
        <v>100</v>
      </c>
    </row>
    <row r="19" spans="1:3" x14ac:dyDescent="0.25">
      <c r="A19" s="11" t="s">
        <v>27</v>
      </c>
      <c r="B19" s="4" t="s">
        <v>26</v>
      </c>
      <c r="C19" s="15">
        <v>100</v>
      </c>
    </row>
    <row r="20" spans="1:3" s="2" customFormat="1" x14ac:dyDescent="0.25">
      <c r="A20" s="12" t="s">
        <v>29</v>
      </c>
      <c r="B20" s="7" t="s">
        <v>28</v>
      </c>
      <c r="C20" s="14">
        <v>1344.6</v>
      </c>
    </row>
    <row r="21" spans="1:3" s="8" customFormat="1" x14ac:dyDescent="0.25">
      <c r="A21" s="19" t="s">
        <v>90</v>
      </c>
      <c r="B21" s="20" t="s">
        <v>30</v>
      </c>
      <c r="C21" s="21">
        <f>SUM(C22,C27,C29,C32,C35)</f>
        <v>25135.999999999996</v>
      </c>
    </row>
    <row r="22" spans="1:3" s="2" customFormat="1" ht="47.25" x14ac:dyDescent="0.25">
      <c r="A22" s="12" t="s">
        <v>32</v>
      </c>
      <c r="B22" s="7" t="s">
        <v>31</v>
      </c>
      <c r="C22" s="14">
        <f>SUM(C23:C26)</f>
        <v>9357.2999999999993</v>
      </c>
    </row>
    <row r="23" spans="1:3" ht="94.5" x14ac:dyDescent="0.25">
      <c r="A23" s="11" t="s">
        <v>34</v>
      </c>
      <c r="B23" s="4" t="s">
        <v>33</v>
      </c>
      <c r="C23" s="17">
        <v>7079.2</v>
      </c>
    </row>
    <row r="24" spans="1:3" ht="126" x14ac:dyDescent="0.25">
      <c r="A24" s="11" t="s">
        <v>36</v>
      </c>
      <c r="B24" s="4" t="s">
        <v>35</v>
      </c>
      <c r="C24" s="17">
        <v>317.89999999999998</v>
      </c>
    </row>
    <row r="25" spans="1:3" ht="63" x14ac:dyDescent="0.25">
      <c r="A25" s="11" t="s">
        <v>70</v>
      </c>
      <c r="B25" s="4" t="s">
        <v>71</v>
      </c>
      <c r="C25" s="17">
        <v>1949</v>
      </c>
    </row>
    <row r="26" spans="1:3" ht="31.5" x14ac:dyDescent="0.25">
      <c r="A26" s="11" t="s">
        <v>79</v>
      </c>
      <c r="B26" s="9" t="s">
        <v>80</v>
      </c>
      <c r="C26" s="17">
        <v>11.2</v>
      </c>
    </row>
    <row r="27" spans="1:3" s="2" customFormat="1" ht="31.5" x14ac:dyDescent="0.25">
      <c r="A27" s="12" t="s">
        <v>38</v>
      </c>
      <c r="B27" s="7" t="s">
        <v>37</v>
      </c>
      <c r="C27" s="14">
        <v>11372</v>
      </c>
    </row>
    <row r="28" spans="1:3" ht="31.5" x14ac:dyDescent="0.25">
      <c r="A28" s="11" t="s">
        <v>40</v>
      </c>
      <c r="B28" s="4" t="s">
        <v>39</v>
      </c>
      <c r="C28" s="17">
        <v>11372</v>
      </c>
    </row>
    <row r="29" spans="1:3" s="2" customFormat="1" ht="31.5" x14ac:dyDescent="0.25">
      <c r="A29" s="12" t="s">
        <v>42</v>
      </c>
      <c r="B29" s="7" t="s">
        <v>41</v>
      </c>
      <c r="C29" s="14">
        <f>SUM(C30:C31)</f>
        <v>2826.8</v>
      </c>
    </row>
    <row r="30" spans="1:3" x14ac:dyDescent="0.25">
      <c r="A30" s="11" t="s">
        <v>44</v>
      </c>
      <c r="B30" s="4" t="s">
        <v>43</v>
      </c>
      <c r="C30" s="15">
        <v>2771.8</v>
      </c>
    </row>
    <row r="31" spans="1:3" x14ac:dyDescent="0.25">
      <c r="A31" s="11" t="s">
        <v>46</v>
      </c>
      <c r="B31" s="4" t="s">
        <v>45</v>
      </c>
      <c r="C31" s="15">
        <v>55</v>
      </c>
    </row>
    <row r="32" spans="1:3" s="2" customFormat="1" ht="31.5" x14ac:dyDescent="0.25">
      <c r="A32" s="12" t="s">
        <v>48</v>
      </c>
      <c r="B32" s="7" t="s">
        <v>47</v>
      </c>
      <c r="C32" s="14">
        <f>SUM(C33:C34)</f>
        <v>138.80000000000001</v>
      </c>
    </row>
    <row r="33" spans="1:8" ht="126" x14ac:dyDescent="0.25">
      <c r="A33" s="11" t="s">
        <v>50</v>
      </c>
      <c r="B33" s="4" t="s">
        <v>49</v>
      </c>
      <c r="C33" s="15">
        <v>100</v>
      </c>
    </row>
    <row r="34" spans="1:8" ht="47.25" x14ac:dyDescent="0.25">
      <c r="A34" s="11" t="s">
        <v>52</v>
      </c>
      <c r="B34" s="4" t="s">
        <v>51</v>
      </c>
      <c r="C34" s="15">
        <v>38.799999999999997</v>
      </c>
    </row>
    <row r="35" spans="1:8" s="2" customFormat="1" x14ac:dyDescent="0.25">
      <c r="A35" s="12" t="s">
        <v>54</v>
      </c>
      <c r="B35" s="7" t="s">
        <v>53</v>
      </c>
      <c r="C35" s="14">
        <v>1441.1</v>
      </c>
    </row>
    <row r="36" spans="1:8" s="2" customFormat="1" x14ac:dyDescent="0.25">
      <c r="A36" s="19" t="s">
        <v>56</v>
      </c>
      <c r="B36" s="20" t="s">
        <v>55</v>
      </c>
      <c r="C36" s="21">
        <f>SUM(C37,C43,C45,C46)</f>
        <v>693404.2</v>
      </c>
    </row>
    <row r="37" spans="1:8" ht="47.25" x14ac:dyDescent="0.25">
      <c r="A37" s="12" t="s">
        <v>58</v>
      </c>
      <c r="B37" s="7" t="s">
        <v>57</v>
      </c>
      <c r="C37" s="14">
        <f>SUM(C38:C42)</f>
        <v>684798.1</v>
      </c>
    </row>
    <row r="38" spans="1:8" ht="31.5" x14ac:dyDescent="0.25">
      <c r="A38" s="11" t="s">
        <v>72</v>
      </c>
      <c r="B38" s="4" t="s">
        <v>73</v>
      </c>
      <c r="C38" s="15">
        <v>40037.5</v>
      </c>
      <c r="D38" s="18"/>
      <c r="E38" s="18"/>
    </row>
    <row r="39" spans="1:8" ht="47.25" x14ac:dyDescent="0.25">
      <c r="A39" s="11" t="s">
        <v>74</v>
      </c>
      <c r="B39" s="4" t="s">
        <v>75</v>
      </c>
      <c r="C39" s="15">
        <v>151747.5</v>
      </c>
    </row>
    <row r="40" spans="1:8" ht="47.25" x14ac:dyDescent="0.25">
      <c r="A40" s="11" t="s">
        <v>59</v>
      </c>
      <c r="B40" s="4" t="s">
        <v>107</v>
      </c>
      <c r="C40" s="15">
        <v>131608.79999999999</v>
      </c>
    </row>
    <row r="41" spans="1:8" ht="31.5" x14ac:dyDescent="0.25">
      <c r="A41" s="11" t="s">
        <v>60</v>
      </c>
      <c r="B41" s="4" t="s">
        <v>108</v>
      </c>
      <c r="C41" s="15">
        <v>283641.2</v>
      </c>
    </row>
    <row r="42" spans="1:8" x14ac:dyDescent="0.25">
      <c r="A42" s="11" t="s">
        <v>61</v>
      </c>
      <c r="B42" s="4" t="s">
        <v>109</v>
      </c>
      <c r="C42" s="15">
        <v>77763.100000000006</v>
      </c>
    </row>
    <row r="43" spans="1:8" s="2" customFormat="1" x14ac:dyDescent="0.25">
      <c r="A43" s="12" t="s">
        <v>63</v>
      </c>
      <c r="B43" s="7" t="s">
        <v>62</v>
      </c>
      <c r="C43" s="14">
        <f>SUM(C44)</f>
        <v>16105.9</v>
      </c>
    </row>
    <row r="44" spans="1:8" ht="31.5" x14ac:dyDescent="0.25">
      <c r="A44" s="11" t="s">
        <v>64</v>
      </c>
      <c r="B44" s="4" t="s">
        <v>110</v>
      </c>
      <c r="C44" s="15">
        <v>16105.9</v>
      </c>
    </row>
    <row r="45" spans="1:8" s="2" customFormat="1" ht="110.25" x14ac:dyDescent="0.25">
      <c r="A45" s="11" t="s">
        <v>66</v>
      </c>
      <c r="B45" s="4" t="s">
        <v>65</v>
      </c>
      <c r="C45" s="15">
        <v>226.5</v>
      </c>
    </row>
    <row r="46" spans="1:8" s="2" customFormat="1" ht="47.25" x14ac:dyDescent="0.25">
      <c r="A46" s="11" t="s">
        <v>68</v>
      </c>
      <c r="B46" s="4" t="s">
        <v>67</v>
      </c>
      <c r="C46" s="15">
        <v>-7726.3</v>
      </c>
    </row>
    <row r="47" spans="1:8" s="2" customFormat="1" ht="22.5" customHeight="1" x14ac:dyDescent="0.25">
      <c r="A47" s="25" t="s">
        <v>91</v>
      </c>
      <c r="B47" s="5"/>
      <c r="C47" s="24">
        <f>SUM(C48:C66)</f>
        <v>905092.1</v>
      </c>
    </row>
    <row r="48" spans="1:8" ht="63" x14ac:dyDescent="0.25">
      <c r="A48" s="11" t="s">
        <v>78</v>
      </c>
      <c r="B48" s="4">
        <v>4800000000</v>
      </c>
      <c r="C48" s="15">
        <v>955</v>
      </c>
      <c r="H48" s="16"/>
    </row>
    <row r="49" spans="1:3" s="2" customFormat="1" ht="66" customHeight="1" x14ac:dyDescent="0.25">
      <c r="A49" s="11" t="s">
        <v>96</v>
      </c>
      <c r="B49" s="4">
        <v>4900000000</v>
      </c>
      <c r="C49" s="15">
        <v>1073</v>
      </c>
    </row>
    <row r="50" spans="1:3" ht="63" x14ac:dyDescent="0.25">
      <c r="A50" s="11" t="s">
        <v>95</v>
      </c>
      <c r="B50" s="9" t="s">
        <v>76</v>
      </c>
      <c r="C50" s="15">
        <v>865.2</v>
      </c>
    </row>
    <row r="51" spans="1:3" ht="63" x14ac:dyDescent="0.25">
      <c r="A51" s="11" t="s">
        <v>97</v>
      </c>
      <c r="B51" s="4">
        <v>5100000000</v>
      </c>
      <c r="C51" s="15">
        <v>42000.800000000003</v>
      </c>
    </row>
    <row r="52" spans="1:3" ht="63" x14ac:dyDescent="0.25">
      <c r="A52" s="11" t="s">
        <v>97</v>
      </c>
      <c r="B52" s="4">
        <v>5200000000</v>
      </c>
      <c r="C52" s="15">
        <v>93089.4</v>
      </c>
    </row>
    <row r="53" spans="1:3" ht="63" x14ac:dyDescent="0.25">
      <c r="A53" s="11" t="s">
        <v>81</v>
      </c>
      <c r="B53" s="4">
        <v>5300000000</v>
      </c>
      <c r="C53" s="15">
        <v>1135.0999999999999</v>
      </c>
    </row>
    <row r="54" spans="1:3" ht="78.75" x14ac:dyDescent="0.25">
      <c r="A54" s="11" t="s">
        <v>82</v>
      </c>
      <c r="B54" s="4">
        <v>5400000000</v>
      </c>
      <c r="C54" s="15">
        <v>4003.8</v>
      </c>
    </row>
    <row r="55" spans="1:3" ht="78.75" x14ac:dyDescent="0.25">
      <c r="A55" s="11" t="s">
        <v>83</v>
      </c>
      <c r="B55" s="4">
        <v>5500000000</v>
      </c>
      <c r="C55" s="15">
        <v>7368.3</v>
      </c>
    </row>
    <row r="56" spans="1:3" ht="63" x14ac:dyDescent="0.25">
      <c r="A56" s="11" t="s">
        <v>98</v>
      </c>
      <c r="B56" s="4">
        <v>5600000000</v>
      </c>
      <c r="C56" s="15">
        <v>78049.8</v>
      </c>
    </row>
    <row r="57" spans="1:3" ht="63" x14ac:dyDescent="0.25">
      <c r="A57" s="11" t="s">
        <v>84</v>
      </c>
      <c r="B57" s="4">
        <v>5800000000</v>
      </c>
      <c r="C57" s="15">
        <v>4922.6000000000004</v>
      </c>
    </row>
    <row r="58" spans="1:3" ht="31.5" x14ac:dyDescent="0.25">
      <c r="A58" s="11" t="s">
        <v>99</v>
      </c>
      <c r="B58" s="4">
        <v>5900000000</v>
      </c>
      <c r="C58" s="15">
        <v>156.69999999999999</v>
      </c>
    </row>
    <row r="59" spans="1:3" ht="63" x14ac:dyDescent="0.25">
      <c r="A59" s="11" t="s">
        <v>85</v>
      </c>
      <c r="B59" s="4">
        <v>6000000000</v>
      </c>
      <c r="C59" s="15">
        <v>1334.8</v>
      </c>
    </row>
    <row r="60" spans="1:3" ht="78.75" x14ac:dyDescent="0.25">
      <c r="A60" s="11" t="s">
        <v>100</v>
      </c>
      <c r="B60" s="4">
        <v>6100000000</v>
      </c>
      <c r="C60" s="15">
        <v>6623.4</v>
      </c>
    </row>
    <row r="61" spans="1:3" ht="63" x14ac:dyDescent="0.25">
      <c r="A61" s="11" t="s">
        <v>101</v>
      </c>
      <c r="B61" s="4">
        <v>6200000000</v>
      </c>
      <c r="C61" s="15">
        <v>37490.199999999997</v>
      </c>
    </row>
    <row r="62" spans="1:3" ht="47.25" x14ac:dyDescent="0.25">
      <c r="A62" s="11" t="s">
        <v>102</v>
      </c>
      <c r="B62" s="4">
        <v>6300000000</v>
      </c>
      <c r="C62" s="15">
        <v>1000</v>
      </c>
    </row>
    <row r="63" spans="1:3" ht="63" x14ac:dyDescent="0.25">
      <c r="A63" s="11" t="s">
        <v>103</v>
      </c>
      <c r="B63" s="4">
        <v>6400000000</v>
      </c>
      <c r="C63" s="15">
        <v>432994.7</v>
      </c>
    </row>
    <row r="64" spans="1:3" ht="78.75" x14ac:dyDescent="0.25">
      <c r="A64" s="11" t="s">
        <v>104</v>
      </c>
      <c r="B64" s="4">
        <v>6500000000</v>
      </c>
      <c r="C64" s="15">
        <v>32863.4</v>
      </c>
    </row>
    <row r="65" spans="1:3" ht="63" x14ac:dyDescent="0.25">
      <c r="A65" s="11" t="s">
        <v>105</v>
      </c>
      <c r="B65" s="4">
        <v>6600000000</v>
      </c>
      <c r="C65" s="15">
        <v>109127.2</v>
      </c>
    </row>
    <row r="66" spans="1:3" x14ac:dyDescent="0.25">
      <c r="A66" s="11" t="s">
        <v>69</v>
      </c>
      <c r="B66" s="4">
        <v>9900000000</v>
      </c>
      <c r="C66" s="15">
        <v>50038.7</v>
      </c>
    </row>
    <row r="67" spans="1:3" ht="22.5" customHeight="1" x14ac:dyDescent="0.25">
      <c r="A67" s="25" t="s">
        <v>92</v>
      </c>
      <c r="B67" s="26"/>
      <c r="C67" s="24">
        <f>C3-C47</f>
        <v>-23729.20000000007</v>
      </c>
    </row>
  </sheetData>
  <mergeCells count="1">
    <mergeCell ref="A1:C1"/>
  </mergeCells>
  <pageMargins left="1.1811023622047245" right="0.78740157480314965" top="0.78740157480314965" bottom="0.78740157480314965" header="0" footer="0.11811023622047245"/>
  <pageSetup paperSize="9" scale="91" firstPageNumber="30" orientation="portrait" useFirstPageNumber="1" r:id="rId1"/>
  <headerFooter scaleWithDoc="0">
    <oddFooter>&amp;C&amp;P</oddFooter>
    <evenFooter>&amp;C&amp;"Times New Roman,обычный"&amp;12&amp;P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2024-11-21T05:41:04Z</dcterms:modified>
</cp:coreProperties>
</file>