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6" windowWidth="14940" windowHeight="9156"/>
  </bookViews>
  <sheets>
    <sheet name="Форма 1" sheetId="1" r:id="rId1"/>
    <sheet name="форма 2" sheetId="2" r:id="rId2"/>
    <sheet name="форма 3" sheetId="3" r:id="rId3"/>
    <sheet name="Форма 4" sheetId="4" r:id="rId4"/>
    <sheet name="Форма 5" sheetId="5" r:id="rId5"/>
    <sheet name="Форма 6" sheetId="6" r:id="rId6"/>
  </sheets>
  <definedNames>
    <definedName name="APPT" localSheetId="0">'Форма 1'!#REF!</definedName>
    <definedName name="FIO" localSheetId="0">'Форма 1'!#REF!</definedName>
    <definedName name="LAST_CELL" localSheetId="0">'Форма 1'!#REF!</definedName>
    <definedName name="SIGN" localSheetId="0">'Форма 1'!#REF!</definedName>
    <definedName name="_xlnm.Print_Titles" localSheetId="0">'Форма 1'!$4:$6</definedName>
    <definedName name="_xlnm.Print_Titles" localSheetId="2">'форма 3'!$4:$5</definedName>
    <definedName name="_xlnm.Print_Area" localSheetId="2">'форма 3'!$A$1:$K$8</definedName>
  </definedNames>
  <calcPr calcId="145621"/>
</workbook>
</file>

<file path=xl/calcChain.xml><?xml version="1.0" encoding="utf-8"?>
<calcChain xmlns="http://schemas.openxmlformats.org/spreadsheetml/2006/main">
  <c r="K7" i="5" l="1"/>
  <c r="K8" i="5"/>
  <c r="K9" i="5"/>
  <c r="K10" i="5"/>
  <c r="K11" i="5"/>
  <c r="J8" i="5"/>
  <c r="J9" i="5"/>
  <c r="J10" i="5"/>
  <c r="J11" i="5"/>
  <c r="J7" i="5"/>
  <c r="I7" i="5"/>
  <c r="I8" i="5"/>
  <c r="I9" i="5"/>
  <c r="I10" i="5"/>
  <c r="I11" i="5"/>
  <c r="K6" i="5"/>
  <c r="J6" i="5"/>
  <c r="I6" i="5"/>
  <c r="K7" i="1" l="1"/>
  <c r="K8" i="1"/>
  <c r="L7" i="1"/>
  <c r="L8" i="1"/>
  <c r="M8" i="1" l="1"/>
  <c r="M9" i="1"/>
  <c r="M7" i="1"/>
  <c r="G8" i="2" l="1"/>
  <c r="G7" i="2"/>
  <c r="F5" i="2" l="1"/>
  <c r="G5" i="2" s="1"/>
  <c r="E5" i="2"/>
</calcChain>
</file>

<file path=xl/sharedStrings.xml><?xml version="1.0" encoding="utf-8"?>
<sst xmlns="http://schemas.openxmlformats.org/spreadsheetml/2006/main" count="129" uniqueCount="89">
  <si>
    <t>тыс. руб.</t>
  </si>
  <si>
    <t>Наименование кода</t>
  </si>
  <si>
    <t>КЦСР</t>
  </si>
  <si>
    <t>КВСР</t>
  </si>
  <si>
    <t>КФСР</t>
  </si>
  <si>
    <t>КВР</t>
  </si>
  <si>
    <t>Финансирование</t>
  </si>
  <si>
    <t>Коды аналитической программной классификации</t>
  </si>
  <si>
    <t>МП</t>
  </si>
  <si>
    <t>Пп</t>
  </si>
  <si>
    <t>ОМ</t>
  </si>
  <si>
    <t>М</t>
  </si>
  <si>
    <t>Ответственный исполнитель</t>
  </si>
  <si>
    <t>% исполнения</t>
  </si>
  <si>
    <t>Код бюджетной классификации</t>
  </si>
  <si>
    <t>7</t>
  </si>
  <si>
    <t>8</t>
  </si>
  <si>
    <t>9</t>
  </si>
  <si>
    <t>10</t>
  </si>
  <si>
    <t>в том числе:</t>
  </si>
  <si>
    <t>собственные средства</t>
  </si>
  <si>
    <t>средства бюджетов сельских поселений</t>
  </si>
  <si>
    <t>Всего</t>
  </si>
  <si>
    <t xml:space="preserve">Наименование муниципальной программы </t>
  </si>
  <si>
    <t xml:space="preserve"> средства из бюджета Томской области</t>
  </si>
  <si>
    <t>Источники финансирования</t>
  </si>
  <si>
    <t>Оценка расходов,                тыс. рублей</t>
  </si>
  <si>
    <t>Оценка расходов</t>
  </si>
  <si>
    <t>Фактические расходы</t>
  </si>
  <si>
    <t>Отношение фактических расходов к оценке расходов, %</t>
  </si>
  <si>
    <t>Код аналитической программной классификации</t>
  </si>
  <si>
    <t>Наименование подпрограммы,                                                основного мероприятия, мероприятия</t>
  </si>
  <si>
    <t>Ответственный исполнитель подпрограммы, основного мероприятия, мероприятия</t>
  </si>
  <si>
    <t xml:space="preserve">Срок выполнения плановый </t>
  </si>
  <si>
    <t>Ожидаемый непосредственный результат</t>
  </si>
  <si>
    <t>Срок выполнения фактический</t>
  </si>
  <si>
    <t>Достигнутый результат</t>
  </si>
  <si>
    <t>Проблемы, возникшие в ходе реализации мероприятия</t>
  </si>
  <si>
    <t>6300000000</t>
  </si>
  <si>
    <t>Муниципальная программа «Развитие рыбной промышленности  в  Александровском районе на 2021-2025 годы»</t>
  </si>
  <si>
    <t xml:space="preserve">Муниципальная программа  «Развитие рыбной промышленности  в  Александровском районе на 2021-2025 годы» </t>
  </si>
  <si>
    <t xml:space="preserve">Форма 4. Отчет о выполнении сводных показателей муниципальных заданий на оказание муниципальных услуг (выполнение работ)  </t>
  </si>
  <si>
    <t>№ п/п</t>
  </si>
  <si>
    <t>Наименование целевого показателя (индикатора)</t>
  </si>
  <si>
    <t>Единица измерения</t>
  </si>
  <si>
    <t>Значения целевого показателя (индикатора)</t>
  </si>
  <si>
    <t>Расходы бюджета муниципального образования  на оказание муниципальной услуги (выполнение работы), тыс. рублей</t>
  </si>
  <si>
    <t>Кассовые расходы, %</t>
  </si>
  <si>
    <t>факт на начало отчетного периода (за прошлый год)</t>
  </si>
  <si>
    <t>план на конец отчетного (текущего) года</t>
  </si>
  <si>
    <t>факт на конец отчетного периода</t>
  </si>
  <si>
    <t>План на отчетный год</t>
  </si>
  <si>
    <t>План на отчетный период</t>
  </si>
  <si>
    <t>Кассовое исполнение на конец отчетного периода</t>
  </si>
  <si>
    <t>к плану на отчетный год</t>
  </si>
  <si>
    <t>Количество субъектов малого и среднего предпринимательства, получивших субсидию</t>
  </si>
  <si>
    <t>Производство консервов рыбных</t>
  </si>
  <si>
    <t>Количество новых рабочих мест, созданных в рыбоконсервном производстве (нарастающим итогом по годам)</t>
  </si>
  <si>
    <t>Доля местного сырья (речная и озерная рыба), используемого в рыбоконсервном производстве</t>
  </si>
  <si>
    <t>Объем добычи (вылова) водных биоресурсов</t>
  </si>
  <si>
    <t>Объем первичной переработки водных биоресурсов</t>
  </si>
  <si>
    <t>Чел.</t>
  </si>
  <si>
    <t>Тыс. шт.</t>
  </si>
  <si>
    <t>Ед.</t>
  </si>
  <si>
    <t>%</t>
  </si>
  <si>
    <t>Тонн</t>
  </si>
  <si>
    <t xml:space="preserve">Форма 5. Отчет о достигнутых значениях целевых показателей (индикаторов) муниципальной программы </t>
  </si>
  <si>
    <t xml:space="preserve">Абсолютное отклонение факта от плана </t>
  </si>
  <si>
    <t>Относительное отклонение факта от плана, в %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</si>
  <si>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</si>
  <si>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</si>
  <si>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отсутствие сырья</t>
  </si>
  <si>
    <t>отсутствие рыбы</t>
  </si>
  <si>
    <t>Форма 6. 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</si>
  <si>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</si>
  <si>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</si>
  <si>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</si>
  <si>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изложение)</t>
  </si>
  <si>
    <t>приведение в соответствие с решением о бюджете</t>
  </si>
  <si>
    <t>постановление</t>
  </si>
  <si>
    <t>отсутствие финансирования на другие мероприятия программы</t>
  </si>
  <si>
    <t>Ассигнования 2024 год</t>
  </si>
  <si>
    <t>Администрация района</t>
  </si>
  <si>
    <t>Возмещению разницы в тарифах за электроэнергию, вырабатываемую дизельными электростанциями и потребляемую промышленными холодильными камерами для хранения рыбной продукции</t>
  </si>
  <si>
    <t>Компенсация расходов за электроэнергию предприятиям рыбохозяйственного комплекса</t>
  </si>
  <si>
    <t>Форма 1.Отчет об использовании бюджетных ассигнований бюджета муниципального образования по МП «Развитие рыбной промышленности  в  Александровском районе на 2021-2025 годы» за 2025 год</t>
  </si>
  <si>
    <t>Форма 2.Отчет о расходах на реализацию целей муниципальной программы «Развитие рыбной промышленности  в  Александровском районе на 2021-2025 годы» за 2025 год</t>
  </si>
  <si>
    <t>Форма 3. Отчет о выполнении мероприятий муниципальной программы «Развитие рыбной промышленности  в  Александровском районе на 2021-2025 годы» за 2025 год</t>
  </si>
  <si>
    <t xml:space="preserve">Стабилизация вылова рыбы, расширение ассортимента рыбной продукции за счет глубокой переработка рыбы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</si>
</sst>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/>
    <xf numFmtId="49" fontId="2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/>
    <xf numFmtId="0" fontId="7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right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9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10" fillId="0" borderId="0" xfId="0" applyFont="1"/>
    <xf numFmtId="4" fontId="10" fillId="0" borderId="1" xfId="0" applyNumberFormat="1" applyFont="1" applyBorder="1" applyAlignment="1" applyProtection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 applyProtection="1">
      <alignment horizontal="left" vertical="center" wrapText="1"/>
    </xf>
    <xf numFmtId="4" fontId="10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/>
    <xf numFmtId="4" fontId="2" fillId="0" borderId="1" xfId="0" applyNumberFormat="1" applyFont="1" applyBorder="1"/>
    <xf numFmtId="4" fontId="11" fillId="0" borderId="1" xfId="0" applyNumberFormat="1" applyFont="1" applyBorder="1" applyAlignment="1" applyProtection="1">
      <alignment horizontal="right" vertical="center" wrapText="1"/>
    </xf>
    <xf numFmtId="4" fontId="11" fillId="0" borderId="1" xfId="0" applyNumberFormat="1" applyFont="1" applyBorder="1" applyAlignment="1"/>
    <xf numFmtId="0" fontId="3" fillId="0" borderId="1" xfId="0" applyFont="1" applyBorder="1"/>
    <xf numFmtId="0" fontId="2" fillId="0" borderId="0" xfId="0" applyFont="1" applyAlignment="1">
      <alignment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" fontId="2" fillId="0" borderId="0" xfId="0" applyNumberFormat="1" applyFont="1" applyBorder="1" applyAlignment="1"/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4" fontId="2" fillId="0" borderId="0" xfId="0" applyNumberFormat="1" applyFont="1" applyBorder="1" applyAlignment="1" applyProtection="1">
      <alignment horizontal="right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/>
    <xf numFmtId="0" fontId="1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12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6" fillId="0" borderId="0" xfId="1" applyFont="1"/>
    <xf numFmtId="0" fontId="16" fillId="0" borderId="0" xfId="0" applyFont="1"/>
    <xf numFmtId="14" fontId="0" fillId="0" borderId="1" xfId="0" applyNumberFormat="1" applyBorder="1"/>
    <xf numFmtId="14" fontId="13" fillId="0" borderId="1" xfId="0" applyNumberFormat="1" applyFont="1" applyBorder="1"/>
    <xf numFmtId="0" fontId="0" fillId="0" borderId="2" xfId="0" applyBorder="1"/>
    <xf numFmtId="0" fontId="0" fillId="3" borderId="5" xfId="0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4" xfId="0" applyFont="1" applyBorder="1"/>
    <xf numFmtId="0" fontId="9" fillId="0" borderId="1" xfId="0" applyFont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/>
    <xf numFmtId="4" fontId="10" fillId="0" borderId="1" xfId="0" applyNumberFormat="1" applyFont="1" applyBorder="1" applyAlignment="1" applyProtection="1">
      <alignment horizontal="center"/>
    </xf>
    <xf numFmtId="4" fontId="10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13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10" fillId="0" borderId="1" xfId="0" applyFont="1" applyBorder="1" applyAlignment="1">
      <alignment wrapText="1"/>
    </xf>
    <xf numFmtId="0" fontId="9" fillId="0" borderId="7" xfId="0" applyFont="1" applyBorder="1" applyAlignment="1">
      <alignment horizontal="justify" vertical="center"/>
    </xf>
    <xf numFmtId="0" fontId="3" fillId="0" borderId="2" xfId="0" applyFont="1" applyBorder="1"/>
    <xf numFmtId="0" fontId="3" fillId="0" borderId="4" xfId="0" applyFont="1" applyBorder="1"/>
    <xf numFmtId="0" fontId="13" fillId="0" borderId="2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top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 applyProtection="1">
      <alignment horizontal="justify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consultantplus://offline/ref=81C534AC1618B38338B7138DDEB14344F59B417381706259B468524054C32ECBB30FCA5546109B5D4A4FBD6DK2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9"/>
  <sheetViews>
    <sheetView showGridLines="0" tabSelected="1" view="pageBreakPreview" zoomScale="60" zoomScaleNormal="80" workbookViewId="0">
      <selection activeCell="A8" sqref="A8:F9"/>
    </sheetView>
  </sheetViews>
  <sheetFormatPr defaultColWidth="9.109375" defaultRowHeight="13.8" outlineLevelRow="1" x14ac:dyDescent="0.25"/>
  <cols>
    <col min="1" max="4" width="5.109375" style="8" customWidth="1"/>
    <col min="5" max="5" width="40.5546875" style="8" customWidth="1"/>
    <col min="6" max="6" width="23.77734375" style="8" customWidth="1"/>
    <col min="7" max="7" width="13.109375" style="8" customWidth="1"/>
    <col min="8" max="8" width="7.6640625" style="8" customWidth="1"/>
    <col min="9" max="9" width="7.109375" style="8" customWidth="1"/>
    <col min="10" max="10" width="7.44140625" style="8" customWidth="1"/>
    <col min="11" max="11" width="11.5546875" style="8" customWidth="1"/>
    <col min="12" max="12" width="11.109375" style="8" customWidth="1"/>
    <col min="13" max="13" width="10.6640625" style="8" customWidth="1"/>
    <col min="14" max="15" width="9.109375" style="8" customWidth="1"/>
    <col min="16" max="16384" width="9.109375" style="8"/>
  </cols>
  <sheetData>
    <row r="1" spans="1:15" ht="39" customHeight="1" x14ac:dyDescent="0.25">
      <c r="E1" s="93" t="s">
        <v>85</v>
      </c>
      <c r="F1" s="93"/>
      <c r="G1" s="93"/>
      <c r="H1" s="93"/>
      <c r="I1" s="93"/>
      <c r="J1" s="93"/>
      <c r="K1" s="93"/>
      <c r="L1" s="93"/>
    </row>
    <row r="2" spans="1:15" x14ac:dyDescent="0.25">
      <c r="E2" s="94"/>
      <c r="F2" s="94"/>
      <c r="G2" s="94"/>
      <c r="H2" s="94"/>
      <c r="I2" s="94"/>
      <c r="J2" s="94"/>
      <c r="K2" s="94"/>
      <c r="L2" s="94"/>
    </row>
    <row r="3" spans="1:15" x14ac:dyDescent="0.25">
      <c r="E3" s="10" t="s">
        <v>0</v>
      </c>
      <c r="F3" s="10"/>
      <c r="G3" s="10"/>
      <c r="H3" s="10"/>
      <c r="I3" s="10"/>
      <c r="J3" s="10"/>
      <c r="K3" s="10"/>
      <c r="L3" s="10"/>
      <c r="M3" s="10"/>
      <c r="N3" s="11"/>
      <c r="O3" s="11"/>
    </row>
    <row r="4" spans="1:15" x14ac:dyDescent="0.25">
      <c r="A4" s="97" t="s">
        <v>7</v>
      </c>
      <c r="B4" s="96"/>
      <c r="C4" s="96"/>
      <c r="D4" s="96"/>
      <c r="E4" s="95" t="s">
        <v>1</v>
      </c>
      <c r="F4" s="95" t="s">
        <v>12</v>
      </c>
      <c r="G4" s="95" t="s">
        <v>14</v>
      </c>
      <c r="H4" s="96"/>
      <c r="I4" s="96"/>
      <c r="J4" s="96"/>
      <c r="K4" s="95" t="s">
        <v>81</v>
      </c>
      <c r="L4" s="95" t="s">
        <v>6</v>
      </c>
      <c r="M4" s="95" t="s">
        <v>13</v>
      </c>
    </row>
    <row r="5" spans="1:15" x14ac:dyDescent="0.25">
      <c r="A5" s="9" t="s">
        <v>8</v>
      </c>
      <c r="B5" s="9" t="s">
        <v>9</v>
      </c>
      <c r="C5" s="9" t="s">
        <v>10</v>
      </c>
      <c r="D5" s="12" t="s">
        <v>11</v>
      </c>
      <c r="E5" s="96"/>
      <c r="F5" s="96"/>
      <c r="G5" s="13" t="s">
        <v>2</v>
      </c>
      <c r="H5" s="13" t="s">
        <v>3</v>
      </c>
      <c r="I5" s="13" t="s">
        <v>4</v>
      </c>
      <c r="J5" s="13" t="s">
        <v>5</v>
      </c>
      <c r="K5" s="96"/>
      <c r="L5" s="96"/>
      <c r="M5" s="96"/>
    </row>
    <row r="6" spans="1:15" x14ac:dyDescent="0.25">
      <c r="A6" s="9">
        <v>1</v>
      </c>
      <c r="B6" s="9">
        <v>2</v>
      </c>
      <c r="C6" s="9">
        <v>3</v>
      </c>
      <c r="D6" s="12">
        <v>4</v>
      </c>
      <c r="E6" s="14">
        <v>5</v>
      </c>
      <c r="F6" s="14">
        <v>6</v>
      </c>
      <c r="G6" s="13" t="s">
        <v>15</v>
      </c>
      <c r="H6" s="13" t="s">
        <v>16</v>
      </c>
      <c r="I6" s="13" t="s">
        <v>17</v>
      </c>
      <c r="J6" s="13" t="s">
        <v>18</v>
      </c>
      <c r="K6" s="14">
        <v>11</v>
      </c>
      <c r="L6" s="14">
        <v>12</v>
      </c>
      <c r="M6" s="14">
        <v>13</v>
      </c>
    </row>
    <row r="7" spans="1:15" s="22" customFormat="1" ht="55.2" outlineLevel="1" x14ac:dyDescent="0.25">
      <c r="A7" s="17">
        <v>63</v>
      </c>
      <c r="B7" s="18"/>
      <c r="C7" s="18"/>
      <c r="D7" s="18"/>
      <c r="E7" s="19" t="s">
        <v>39</v>
      </c>
      <c r="F7" s="20"/>
      <c r="G7" s="21" t="s">
        <v>38</v>
      </c>
      <c r="H7" s="21"/>
      <c r="I7" s="21"/>
      <c r="J7" s="21"/>
      <c r="K7" s="23">
        <f>K8</f>
        <v>1000</v>
      </c>
      <c r="L7" s="23">
        <f>L8</f>
        <v>975.13099999999997</v>
      </c>
      <c r="M7" s="27">
        <f>L7/K7*100</f>
        <v>97.513099999999994</v>
      </c>
    </row>
    <row r="8" spans="1:15" ht="82.8" customHeight="1" x14ac:dyDescent="0.25">
      <c r="A8" s="70">
        <v>63</v>
      </c>
      <c r="B8" s="70">
        <v>2</v>
      </c>
      <c r="C8" s="70">
        <v>0</v>
      </c>
      <c r="D8" s="70">
        <v>0</v>
      </c>
      <c r="E8" s="71" t="s">
        <v>83</v>
      </c>
      <c r="F8" s="72" t="s">
        <v>82</v>
      </c>
      <c r="G8" s="66"/>
      <c r="H8" s="68"/>
      <c r="I8" s="68"/>
      <c r="J8" s="68"/>
      <c r="K8" s="76">
        <f>K9</f>
        <v>1000</v>
      </c>
      <c r="L8" s="76">
        <f>L9</f>
        <v>975.13099999999997</v>
      </c>
      <c r="M8" s="27">
        <f t="shared" ref="M8:M9" si="0">L8/K8*100</f>
        <v>97.513099999999994</v>
      </c>
    </row>
    <row r="9" spans="1:15" ht="41.4" x14ac:dyDescent="0.25">
      <c r="A9" s="67">
        <v>63</v>
      </c>
      <c r="B9" s="67">
        <v>2</v>
      </c>
      <c r="C9" s="67">
        <v>2</v>
      </c>
      <c r="D9" s="67">
        <v>5</v>
      </c>
      <c r="E9" s="69" t="s">
        <v>84</v>
      </c>
      <c r="F9" s="66" t="s">
        <v>82</v>
      </c>
      <c r="G9" s="73">
        <v>6300240250</v>
      </c>
      <c r="H9" s="66"/>
      <c r="I9" s="66"/>
      <c r="J9" s="66"/>
      <c r="K9" s="74">
        <v>1000</v>
      </c>
      <c r="L9" s="74">
        <v>975.13099999999997</v>
      </c>
      <c r="M9" s="75">
        <f t="shared" si="0"/>
        <v>97.513099999999994</v>
      </c>
    </row>
  </sheetData>
  <mergeCells count="9">
    <mergeCell ref="M4:M5"/>
    <mergeCell ref="K4:K5"/>
    <mergeCell ref="F4:F5"/>
    <mergeCell ref="E4:E5"/>
    <mergeCell ref="E1:L1"/>
    <mergeCell ref="E2:L2"/>
    <mergeCell ref="L4:L5"/>
    <mergeCell ref="A4:D4"/>
    <mergeCell ref="G4:J4"/>
  </mergeCells>
  <pageMargins left="0.55118110236220474" right="0.35433070866141736" top="0.19685039370078741" bottom="0.19685039370078741" header="0.11811023622047245" footer="0.19685039370078741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115" zoomScaleNormal="115" workbookViewId="0">
      <selection activeCell="C5" sqref="C5:C9"/>
    </sheetView>
  </sheetViews>
  <sheetFormatPr defaultColWidth="9.109375" defaultRowHeight="13.2" x14ac:dyDescent="0.25"/>
  <cols>
    <col min="1" max="1" width="7.44140625" style="16" customWidth="1"/>
    <col min="2" max="2" width="7.5546875" style="16" customWidth="1"/>
    <col min="3" max="3" width="26.44140625" style="1" customWidth="1"/>
    <col min="4" max="4" width="28.109375" style="1" customWidth="1"/>
    <col min="5" max="6" width="9.109375" style="1"/>
    <col min="7" max="7" width="10.6640625" style="1" customWidth="1"/>
    <col min="8" max="16384" width="9.109375" style="1"/>
  </cols>
  <sheetData>
    <row r="1" spans="1:7" s="5" customFormat="1" ht="48" customHeight="1" x14ac:dyDescent="0.3">
      <c r="A1" s="100" t="s">
        <v>86</v>
      </c>
      <c r="B1" s="101"/>
      <c r="C1" s="101"/>
      <c r="D1" s="101"/>
      <c r="E1" s="101"/>
      <c r="F1" s="101"/>
      <c r="G1" s="101"/>
    </row>
    <row r="3" spans="1:7" ht="26.25" customHeight="1" x14ac:dyDescent="0.25">
      <c r="A3" s="105" t="s">
        <v>7</v>
      </c>
      <c r="B3" s="105"/>
      <c r="C3" s="104" t="s">
        <v>23</v>
      </c>
      <c r="D3" s="104" t="s">
        <v>25</v>
      </c>
      <c r="E3" s="107" t="s">
        <v>26</v>
      </c>
      <c r="F3" s="108"/>
      <c r="G3" s="102" t="s">
        <v>29</v>
      </c>
    </row>
    <row r="4" spans="1:7" ht="42" customHeight="1" x14ac:dyDescent="0.25">
      <c r="A4" s="105"/>
      <c r="B4" s="105"/>
      <c r="C4" s="103"/>
      <c r="D4" s="103"/>
      <c r="E4" s="7" t="s">
        <v>27</v>
      </c>
      <c r="F4" s="7" t="s">
        <v>28</v>
      </c>
      <c r="G4" s="103"/>
    </row>
    <row r="5" spans="1:7" ht="12.75" customHeight="1" x14ac:dyDescent="0.25">
      <c r="A5" s="105">
        <v>63</v>
      </c>
      <c r="B5" s="105"/>
      <c r="C5" s="106" t="s">
        <v>40</v>
      </c>
      <c r="D5" s="7" t="s">
        <v>22</v>
      </c>
      <c r="E5" s="30">
        <f>E7+E8</f>
        <v>1000</v>
      </c>
      <c r="F5" s="30">
        <f>F7+F8</f>
        <v>975.13099999999997</v>
      </c>
      <c r="G5" s="31">
        <f>F5/E5*100</f>
        <v>97.513099999999994</v>
      </c>
    </row>
    <row r="6" spans="1:7" x14ac:dyDescent="0.25">
      <c r="A6" s="105"/>
      <c r="B6" s="105"/>
      <c r="C6" s="106"/>
      <c r="D6" s="2" t="s">
        <v>19</v>
      </c>
      <c r="E6" s="15"/>
      <c r="F6" s="15"/>
      <c r="G6" s="29"/>
    </row>
    <row r="7" spans="1:7" x14ac:dyDescent="0.25">
      <c r="A7" s="105"/>
      <c r="B7" s="105"/>
      <c r="C7" s="106"/>
      <c r="D7" s="3" t="s">
        <v>20</v>
      </c>
      <c r="E7" s="29">
        <v>300</v>
      </c>
      <c r="F7" s="29">
        <v>292.53899999999999</v>
      </c>
      <c r="G7" s="28">
        <f>F7/E7*100</f>
        <v>97.512999999999991</v>
      </c>
    </row>
    <row r="8" spans="1:7" ht="26.4" x14ac:dyDescent="0.25">
      <c r="A8" s="105"/>
      <c r="B8" s="105"/>
      <c r="C8" s="106"/>
      <c r="D8" s="3" t="s">
        <v>24</v>
      </c>
      <c r="E8" s="29">
        <v>700</v>
      </c>
      <c r="F8" s="29">
        <v>682.59199999999998</v>
      </c>
      <c r="G8" s="28">
        <f>F8/E8*100</f>
        <v>97.513142857142853</v>
      </c>
    </row>
    <row r="9" spans="1:7" ht="26.4" x14ac:dyDescent="0.25">
      <c r="A9" s="105"/>
      <c r="B9" s="105"/>
      <c r="C9" s="106"/>
      <c r="D9" s="2" t="s">
        <v>21</v>
      </c>
      <c r="E9" s="15"/>
      <c r="F9" s="15"/>
      <c r="G9" s="28"/>
    </row>
    <row r="10" spans="1:7" ht="12.75" customHeight="1" x14ac:dyDescent="0.25">
      <c r="A10" s="98"/>
      <c r="B10" s="98"/>
      <c r="C10" s="99"/>
      <c r="D10" s="34"/>
      <c r="E10" s="35"/>
      <c r="F10" s="35"/>
      <c r="G10" s="36"/>
    </row>
    <row r="11" spans="1:7" x14ac:dyDescent="0.25">
      <c r="A11" s="98"/>
      <c r="B11" s="98"/>
      <c r="C11" s="99"/>
      <c r="D11" s="37"/>
      <c r="E11" s="35"/>
      <c r="F11" s="35"/>
      <c r="G11" s="36"/>
    </row>
    <row r="12" spans="1:7" x14ac:dyDescent="0.25">
      <c r="A12" s="98"/>
      <c r="B12" s="98"/>
      <c r="C12" s="99"/>
      <c r="D12" s="38"/>
      <c r="E12" s="39"/>
      <c r="F12" s="39"/>
      <c r="G12" s="36"/>
    </row>
    <row r="13" spans="1:7" x14ac:dyDescent="0.25">
      <c r="A13" s="98"/>
      <c r="B13" s="98"/>
      <c r="C13" s="99"/>
      <c r="D13" s="38"/>
      <c r="E13" s="39"/>
      <c r="F13" s="39"/>
      <c r="G13" s="36"/>
    </row>
    <row r="14" spans="1:7" ht="74.25" customHeight="1" x14ac:dyDescent="0.25">
      <c r="A14" s="98"/>
      <c r="B14" s="98"/>
      <c r="C14" s="99"/>
      <c r="D14" s="37"/>
      <c r="E14" s="35"/>
      <c r="F14" s="35"/>
      <c r="G14" s="36"/>
    </row>
    <row r="15" spans="1:7" ht="12.75" customHeight="1" x14ac:dyDescent="0.25">
      <c r="A15" s="98"/>
      <c r="B15" s="98"/>
      <c r="C15" s="99"/>
      <c r="D15" s="34"/>
      <c r="E15" s="35"/>
      <c r="F15" s="35"/>
      <c r="G15" s="36"/>
    </row>
    <row r="16" spans="1:7" x14ac:dyDescent="0.25">
      <c r="A16" s="98"/>
      <c r="B16" s="98"/>
      <c r="C16" s="99"/>
      <c r="D16" s="37"/>
      <c r="E16" s="35"/>
      <c r="F16" s="35"/>
      <c r="G16" s="36"/>
    </row>
    <row r="17" spans="1:7" x14ac:dyDescent="0.25">
      <c r="A17" s="98"/>
      <c r="B17" s="98"/>
      <c r="C17" s="99"/>
      <c r="D17" s="38"/>
      <c r="E17" s="35"/>
      <c r="F17" s="35"/>
      <c r="G17" s="36"/>
    </row>
    <row r="18" spans="1:7" x14ac:dyDescent="0.25">
      <c r="A18" s="98"/>
      <c r="B18" s="98"/>
      <c r="C18" s="99"/>
      <c r="D18" s="38"/>
      <c r="E18" s="35"/>
      <c r="F18" s="35"/>
      <c r="G18" s="36"/>
    </row>
    <row r="19" spans="1:7" ht="74.25" customHeight="1" x14ac:dyDescent="0.25">
      <c r="A19" s="98"/>
      <c r="B19" s="98"/>
      <c r="C19" s="99"/>
      <c r="D19" s="37"/>
      <c r="E19" s="35"/>
      <c r="F19" s="35"/>
      <c r="G19" s="36"/>
    </row>
    <row r="20" spans="1:7" ht="12.75" customHeight="1" x14ac:dyDescent="0.25">
      <c r="A20" s="98"/>
      <c r="B20" s="98"/>
      <c r="C20" s="99"/>
      <c r="D20" s="34"/>
      <c r="E20" s="35"/>
      <c r="F20" s="35"/>
      <c r="G20" s="36"/>
    </row>
    <row r="21" spans="1:7" x14ac:dyDescent="0.25">
      <c r="A21" s="98"/>
      <c r="B21" s="98"/>
      <c r="C21" s="99"/>
      <c r="D21" s="37"/>
      <c r="E21" s="35"/>
      <c r="F21" s="35"/>
      <c r="G21" s="36"/>
    </row>
    <row r="22" spans="1:7" x14ac:dyDescent="0.25">
      <c r="A22" s="98"/>
      <c r="B22" s="98"/>
      <c r="C22" s="99"/>
      <c r="D22" s="38"/>
      <c r="E22" s="35"/>
      <c r="F22" s="35"/>
      <c r="G22" s="36"/>
    </row>
    <row r="23" spans="1:7" x14ac:dyDescent="0.25">
      <c r="A23" s="98"/>
      <c r="B23" s="98"/>
      <c r="C23" s="99"/>
      <c r="D23" s="38"/>
      <c r="E23" s="35"/>
      <c r="F23" s="35"/>
      <c r="G23" s="36"/>
    </row>
    <row r="24" spans="1:7" ht="74.25" customHeight="1" x14ac:dyDescent="0.25">
      <c r="A24" s="98"/>
      <c r="B24" s="98"/>
      <c r="C24" s="99"/>
      <c r="D24" s="37"/>
      <c r="E24" s="35"/>
      <c r="F24" s="35"/>
      <c r="G24" s="36"/>
    </row>
  </sheetData>
  <mergeCells count="18">
    <mergeCell ref="B10:B14"/>
    <mergeCell ref="A1:G1"/>
    <mergeCell ref="G3:G4"/>
    <mergeCell ref="D3:D4"/>
    <mergeCell ref="C3:C4"/>
    <mergeCell ref="C10:C14"/>
    <mergeCell ref="A3:B4"/>
    <mergeCell ref="A5:A9"/>
    <mergeCell ref="B5:B9"/>
    <mergeCell ref="C5:C9"/>
    <mergeCell ref="E3:F3"/>
    <mergeCell ref="A10:A14"/>
    <mergeCell ref="A15:A19"/>
    <mergeCell ref="B15:B19"/>
    <mergeCell ref="C15:C19"/>
    <mergeCell ref="A20:A24"/>
    <mergeCell ref="B20:B24"/>
    <mergeCell ref="C20:C24"/>
  </mergeCells>
  <pageMargins left="0.51181102362204722" right="0.51181102362204722" top="0.55118110236220474" bottom="0.55118110236220474" header="0.11811023622047245" footer="0.11811023622047245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60" zoomScaleNormal="80" workbookViewId="0">
      <selection activeCell="K9" sqref="K9"/>
    </sheetView>
  </sheetViews>
  <sheetFormatPr defaultColWidth="9.109375" defaultRowHeight="15.6" x14ac:dyDescent="0.3"/>
  <cols>
    <col min="1" max="1" width="4.6640625" style="5" customWidth="1"/>
    <col min="2" max="2" width="4.5546875" style="5" customWidth="1"/>
    <col min="3" max="3" width="5" style="5" customWidth="1"/>
    <col min="4" max="4" width="4.109375" style="5" customWidth="1"/>
    <col min="5" max="5" width="40.88671875" style="6" customWidth="1"/>
    <col min="6" max="6" width="23.88671875" style="5" customWidth="1"/>
    <col min="7" max="7" width="13.6640625" style="5" customWidth="1"/>
    <col min="8" max="8" width="15.109375" style="5" customWidth="1"/>
    <col min="9" max="9" width="38.109375" style="5" customWidth="1"/>
    <col min="10" max="10" width="43" style="5" customWidth="1"/>
    <col min="11" max="11" width="15.33203125" style="5" customWidth="1"/>
    <col min="12" max="22" width="9.109375" style="5"/>
    <col min="23" max="23" width="9.109375" style="5" customWidth="1"/>
    <col min="24" max="26" width="9.109375" style="5"/>
    <col min="27" max="27" width="9.44140625" style="5" customWidth="1"/>
    <col min="28" max="34" width="9.109375" style="5"/>
    <col min="35" max="35" width="9.109375" style="5" customWidth="1"/>
    <col min="36" max="16384" width="9.109375" style="5"/>
  </cols>
  <sheetData>
    <row r="1" spans="1:11" x14ac:dyDescent="0.3">
      <c r="A1" s="109"/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1" x14ac:dyDescent="0.3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1"/>
    </row>
    <row r="3" spans="1:11" ht="52.5" customHeight="1" x14ac:dyDescent="0.3">
      <c r="A3" s="112" t="s">
        <v>87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x14ac:dyDescent="0.3">
      <c r="A4" s="114" t="s">
        <v>30</v>
      </c>
      <c r="B4" s="114"/>
      <c r="C4" s="114"/>
      <c r="D4" s="114"/>
      <c r="E4" s="115" t="s">
        <v>31</v>
      </c>
      <c r="F4" s="113" t="s">
        <v>32</v>
      </c>
      <c r="G4" s="113" t="s">
        <v>33</v>
      </c>
      <c r="H4" s="113" t="s">
        <v>35</v>
      </c>
      <c r="I4" s="113" t="s">
        <v>34</v>
      </c>
      <c r="J4" s="113" t="s">
        <v>36</v>
      </c>
      <c r="K4" s="113" t="s">
        <v>37</v>
      </c>
    </row>
    <row r="5" spans="1:11" ht="85.5" customHeight="1" x14ac:dyDescent="0.3">
      <c r="A5" s="4" t="s">
        <v>8</v>
      </c>
      <c r="B5" s="4" t="s">
        <v>9</v>
      </c>
      <c r="C5" s="4" t="s">
        <v>10</v>
      </c>
      <c r="D5" s="4" t="s">
        <v>11</v>
      </c>
      <c r="E5" s="115"/>
      <c r="F5" s="113"/>
      <c r="G5" s="113"/>
      <c r="H5" s="113"/>
      <c r="I5" s="113"/>
      <c r="J5" s="113"/>
      <c r="K5" s="113"/>
    </row>
    <row r="6" spans="1:11" ht="55.2" x14ac:dyDescent="0.3">
      <c r="A6" s="24">
        <v>63</v>
      </c>
      <c r="B6" s="25">
        <v>1</v>
      </c>
      <c r="C6" s="25"/>
      <c r="D6" s="25"/>
      <c r="E6" s="26" t="s">
        <v>40</v>
      </c>
      <c r="F6" s="26"/>
      <c r="G6" s="82">
        <v>2025</v>
      </c>
      <c r="H6" s="82">
        <v>2025</v>
      </c>
      <c r="I6" s="32"/>
      <c r="J6" s="32"/>
      <c r="K6" s="32"/>
    </row>
    <row r="7" spans="1:11" ht="85.8" customHeight="1" x14ac:dyDescent="0.3">
      <c r="A7" s="83">
        <v>63</v>
      </c>
      <c r="B7" s="83">
        <v>2</v>
      </c>
      <c r="C7" s="83">
        <v>0</v>
      </c>
      <c r="D7" s="83">
        <v>0</v>
      </c>
      <c r="E7" s="84" t="s">
        <v>83</v>
      </c>
      <c r="F7" s="82" t="s">
        <v>82</v>
      </c>
      <c r="G7" s="82">
        <v>2025</v>
      </c>
      <c r="H7" s="82">
        <v>2025</v>
      </c>
      <c r="I7" s="87"/>
      <c r="J7" s="87"/>
      <c r="K7" s="32"/>
    </row>
    <row r="8" spans="1:11" ht="42" x14ac:dyDescent="0.3">
      <c r="A8" s="32">
        <v>63</v>
      </c>
      <c r="B8" s="32">
        <v>2</v>
      </c>
      <c r="C8" s="32">
        <v>2</v>
      </c>
      <c r="D8" s="32">
        <v>5</v>
      </c>
      <c r="E8" s="69" t="s">
        <v>84</v>
      </c>
      <c r="F8" s="81" t="s">
        <v>82</v>
      </c>
      <c r="G8" s="81">
        <v>2025</v>
      </c>
      <c r="H8" s="81">
        <v>2025</v>
      </c>
      <c r="I8" s="64" t="s">
        <v>88</v>
      </c>
      <c r="J8" s="64" t="s">
        <v>88</v>
      </c>
      <c r="K8" s="86"/>
    </row>
    <row r="9" spans="1:11" x14ac:dyDescent="0.3">
      <c r="J9" s="85"/>
    </row>
    <row r="10" spans="1:11" x14ac:dyDescent="0.3">
      <c r="J10" s="85"/>
    </row>
  </sheetData>
  <mergeCells count="11">
    <mergeCell ref="A1:K1"/>
    <mergeCell ref="A2:K2"/>
    <mergeCell ref="A3:K3"/>
    <mergeCell ref="J4:J5"/>
    <mergeCell ref="K4:K5"/>
    <mergeCell ref="A4:D4"/>
    <mergeCell ref="E4:E5"/>
    <mergeCell ref="F4:F5"/>
    <mergeCell ref="G4:G5"/>
    <mergeCell ref="H4:H5"/>
    <mergeCell ref="I4:I5"/>
  </mergeCells>
  <pageMargins left="0.51181102362204722" right="0.31496062992125984" top="0.15748031496062992" bottom="0.35433070866141736" header="0.11811023622047245" footer="0.11811023622047245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view="pageBreakPreview" zoomScale="60" zoomScaleNormal="100" workbookViewId="0">
      <selection activeCell="F10" sqref="F10:H11"/>
    </sheetView>
  </sheetViews>
  <sheetFormatPr defaultRowHeight="13.2" x14ac:dyDescent="0.25"/>
  <cols>
    <col min="4" max="4" width="49.33203125" customWidth="1"/>
    <col min="12" max="12" width="10.77734375" customWidth="1"/>
  </cols>
  <sheetData>
    <row r="1" spans="1:12" x14ac:dyDescent="0.25">
      <c r="A1" s="1"/>
      <c r="B1" s="116" t="s">
        <v>41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25">
      <c r="A2" s="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08.6" customHeight="1" x14ac:dyDescent="0.25">
      <c r="A3" s="105" t="s">
        <v>7</v>
      </c>
      <c r="B3" s="105"/>
      <c r="C3" s="117" t="s">
        <v>42</v>
      </c>
      <c r="D3" s="117" t="s">
        <v>43</v>
      </c>
      <c r="E3" s="117" t="s">
        <v>44</v>
      </c>
      <c r="F3" s="105" t="s">
        <v>45</v>
      </c>
      <c r="G3" s="105"/>
      <c r="H3" s="105"/>
      <c r="I3" s="119" t="s">
        <v>46</v>
      </c>
      <c r="J3" s="119"/>
      <c r="K3" s="119"/>
      <c r="L3" s="4" t="s">
        <v>47</v>
      </c>
    </row>
    <row r="4" spans="1:12" ht="124.8" x14ac:dyDescent="0.25">
      <c r="A4" s="40" t="s">
        <v>8</v>
      </c>
      <c r="B4" s="40" t="s">
        <v>9</v>
      </c>
      <c r="C4" s="118"/>
      <c r="D4" s="118"/>
      <c r="E4" s="118"/>
      <c r="F4" s="40" t="s">
        <v>48</v>
      </c>
      <c r="G4" s="40" t="s">
        <v>49</v>
      </c>
      <c r="H4" s="40" t="s">
        <v>50</v>
      </c>
      <c r="I4" s="4" t="s">
        <v>51</v>
      </c>
      <c r="J4" s="4" t="s">
        <v>52</v>
      </c>
      <c r="K4" s="4" t="s">
        <v>53</v>
      </c>
      <c r="L4" s="4" t="s">
        <v>54</v>
      </c>
    </row>
    <row r="5" spans="1:12" x14ac:dyDescent="0.25">
      <c r="A5" s="45">
        <v>1</v>
      </c>
      <c r="B5" s="45">
        <v>2</v>
      </c>
      <c r="C5" s="45">
        <v>3</v>
      </c>
      <c r="D5" s="46">
        <v>4</v>
      </c>
      <c r="E5" s="45">
        <v>5</v>
      </c>
      <c r="F5" s="45">
        <v>6</v>
      </c>
      <c r="G5" s="45">
        <v>7</v>
      </c>
      <c r="H5" s="45">
        <v>8</v>
      </c>
      <c r="I5" s="47">
        <v>9</v>
      </c>
      <c r="J5" s="45">
        <v>10</v>
      </c>
      <c r="K5" s="45">
        <v>11</v>
      </c>
      <c r="L5" s="45">
        <v>12</v>
      </c>
    </row>
    <row r="6" spans="1:12" ht="74.25" customHeight="1" x14ac:dyDescent="0.25">
      <c r="A6" s="41"/>
      <c r="B6" s="41"/>
      <c r="C6" s="41">
        <v>1</v>
      </c>
      <c r="D6" s="77" t="s">
        <v>55</v>
      </c>
      <c r="E6" s="81" t="s">
        <v>61</v>
      </c>
      <c r="F6" s="79">
        <v>2</v>
      </c>
      <c r="G6" s="43">
        <v>9</v>
      </c>
      <c r="H6" s="43">
        <v>2</v>
      </c>
      <c r="I6" s="43">
        <v>0</v>
      </c>
      <c r="J6" s="43">
        <v>0</v>
      </c>
      <c r="K6" s="43">
        <v>0</v>
      </c>
      <c r="L6" s="42">
        <v>0</v>
      </c>
    </row>
    <row r="7" spans="1:12" ht="15.6" x14ac:dyDescent="0.25">
      <c r="A7" s="48"/>
      <c r="B7" s="48"/>
      <c r="C7" s="48">
        <v>2</v>
      </c>
      <c r="D7" s="78" t="s">
        <v>56</v>
      </c>
      <c r="E7" s="81" t="s">
        <v>62</v>
      </c>
      <c r="F7" s="80">
        <v>800</v>
      </c>
      <c r="G7" s="49">
        <v>2000</v>
      </c>
      <c r="H7" s="63">
        <v>240</v>
      </c>
      <c r="I7" s="49">
        <v>0</v>
      </c>
      <c r="J7" s="49">
        <v>0</v>
      </c>
      <c r="K7" s="49">
        <v>0</v>
      </c>
      <c r="L7" s="49">
        <v>0</v>
      </c>
    </row>
    <row r="8" spans="1:12" ht="46.8" x14ac:dyDescent="0.25">
      <c r="A8" s="41"/>
      <c r="B8" s="41"/>
      <c r="C8" s="41">
        <v>3</v>
      </c>
      <c r="D8" s="77" t="s">
        <v>57</v>
      </c>
      <c r="E8" s="81" t="s">
        <v>63</v>
      </c>
      <c r="F8" s="62">
        <v>27</v>
      </c>
      <c r="G8" s="41">
        <v>27</v>
      </c>
      <c r="H8" s="41">
        <v>27</v>
      </c>
      <c r="I8" s="41">
        <v>0</v>
      </c>
      <c r="J8" s="41">
        <v>0</v>
      </c>
      <c r="K8" s="41">
        <v>0</v>
      </c>
      <c r="L8" s="41">
        <v>0</v>
      </c>
    </row>
    <row r="9" spans="1:12" ht="31.2" x14ac:dyDescent="0.25">
      <c r="A9" s="41"/>
      <c r="B9" s="41"/>
      <c r="C9" s="41">
        <v>4</v>
      </c>
      <c r="D9" s="77" t="s">
        <v>58</v>
      </c>
      <c r="E9" s="81" t="s">
        <v>64</v>
      </c>
      <c r="F9" s="62">
        <v>95</v>
      </c>
      <c r="G9" s="41">
        <v>95</v>
      </c>
      <c r="H9" s="62">
        <v>95</v>
      </c>
      <c r="I9" s="41">
        <v>0</v>
      </c>
      <c r="J9" s="41">
        <v>0</v>
      </c>
      <c r="K9" s="41">
        <v>0</v>
      </c>
      <c r="L9" s="41">
        <v>0</v>
      </c>
    </row>
    <row r="10" spans="1:12" ht="15.6" x14ac:dyDescent="0.25">
      <c r="A10" s="41"/>
      <c r="B10" s="41"/>
      <c r="C10" s="41">
        <v>5</v>
      </c>
      <c r="D10" s="77" t="s">
        <v>59</v>
      </c>
      <c r="E10" s="81" t="s">
        <v>65</v>
      </c>
      <c r="F10" s="88">
        <v>1452.3</v>
      </c>
      <c r="G10" s="89">
        <v>2089.73</v>
      </c>
      <c r="H10" s="88">
        <v>1348.11</v>
      </c>
      <c r="I10" s="41">
        <v>0</v>
      </c>
      <c r="J10" s="41">
        <v>0</v>
      </c>
      <c r="K10" s="41">
        <v>0</v>
      </c>
      <c r="L10" s="41">
        <v>0</v>
      </c>
    </row>
    <row r="11" spans="1:12" ht="31.2" x14ac:dyDescent="0.25">
      <c r="A11" s="41"/>
      <c r="B11" s="41"/>
      <c r="C11" s="41">
        <v>6</v>
      </c>
      <c r="D11" s="77" t="s">
        <v>60</v>
      </c>
      <c r="E11" s="81" t="s">
        <v>65</v>
      </c>
      <c r="F11" s="88">
        <v>1452.3</v>
      </c>
      <c r="G11" s="89">
        <v>2089.73</v>
      </c>
      <c r="H11" s="88">
        <v>1348.11</v>
      </c>
      <c r="I11" s="41">
        <v>0</v>
      </c>
      <c r="J11" s="41">
        <v>0</v>
      </c>
      <c r="K11" s="41">
        <v>0</v>
      </c>
      <c r="L11" s="41">
        <v>0</v>
      </c>
    </row>
  </sheetData>
  <mergeCells count="7">
    <mergeCell ref="B1:L1"/>
    <mergeCell ref="A3:B3"/>
    <mergeCell ref="C3:C4"/>
    <mergeCell ref="D3:D4"/>
    <mergeCell ref="E3:E4"/>
    <mergeCell ref="F3:H3"/>
    <mergeCell ref="I3:K3"/>
  </mergeCell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view="pageBreakPreview" zoomScale="60" zoomScaleNormal="100" workbookViewId="0">
      <selection activeCell="J10" sqref="J10"/>
    </sheetView>
  </sheetViews>
  <sheetFormatPr defaultRowHeight="13.2" x14ac:dyDescent="0.25"/>
  <cols>
    <col min="4" max="4" width="39.109375" customWidth="1"/>
    <col min="6" max="6" width="10.88671875" customWidth="1"/>
    <col min="7" max="7" width="10" customWidth="1"/>
    <col min="9" max="9" width="10.88671875" customWidth="1"/>
    <col min="10" max="10" width="10" customWidth="1"/>
    <col min="12" max="12" width="17.109375" customWidth="1"/>
  </cols>
  <sheetData>
    <row r="1" spans="1:12" x14ac:dyDescent="0.25">
      <c r="A1" s="1"/>
      <c r="B1" s="116" t="s">
        <v>66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25">
      <c r="A2" s="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120" t="s">
        <v>7</v>
      </c>
      <c r="B3" s="108"/>
      <c r="C3" s="121" t="s">
        <v>42</v>
      </c>
      <c r="D3" s="123" t="s">
        <v>43</v>
      </c>
      <c r="E3" s="117" t="s">
        <v>44</v>
      </c>
      <c r="F3" s="105" t="s">
        <v>45</v>
      </c>
      <c r="G3" s="105"/>
      <c r="H3" s="105"/>
      <c r="I3" s="125" t="s">
        <v>67</v>
      </c>
      <c r="J3" s="121" t="s">
        <v>68</v>
      </c>
      <c r="K3" s="121" t="s">
        <v>69</v>
      </c>
      <c r="L3" s="121" t="s">
        <v>70</v>
      </c>
    </row>
    <row r="4" spans="1:12" ht="79.2" x14ac:dyDescent="0.25">
      <c r="A4" s="40" t="s">
        <v>8</v>
      </c>
      <c r="B4" s="40" t="s">
        <v>9</v>
      </c>
      <c r="C4" s="122"/>
      <c r="D4" s="124"/>
      <c r="E4" s="118"/>
      <c r="F4" s="40" t="s">
        <v>48</v>
      </c>
      <c r="G4" s="40" t="s">
        <v>49</v>
      </c>
      <c r="H4" s="40" t="s">
        <v>50</v>
      </c>
      <c r="I4" s="126"/>
      <c r="J4" s="122"/>
      <c r="K4" s="122"/>
      <c r="L4" s="122"/>
    </row>
    <row r="5" spans="1:12" x14ac:dyDescent="0.25">
      <c r="A5" s="40">
        <v>1</v>
      </c>
      <c r="B5" s="40">
        <v>2</v>
      </c>
      <c r="C5" s="40">
        <v>3</v>
      </c>
      <c r="D5" s="50">
        <v>4</v>
      </c>
      <c r="E5" s="65">
        <v>5</v>
      </c>
      <c r="F5" s="40">
        <v>6</v>
      </c>
      <c r="G5" s="40">
        <v>7</v>
      </c>
      <c r="H5" s="40">
        <v>8</v>
      </c>
      <c r="I5" s="51">
        <v>9</v>
      </c>
      <c r="J5" s="40">
        <v>10</v>
      </c>
      <c r="K5" s="40">
        <v>11</v>
      </c>
      <c r="L5" s="40">
        <v>12</v>
      </c>
    </row>
    <row r="6" spans="1:12" ht="108" customHeight="1" x14ac:dyDescent="0.25">
      <c r="A6" s="52"/>
      <c r="B6" s="52"/>
      <c r="C6" s="53">
        <v>1</v>
      </c>
      <c r="D6" s="77" t="s">
        <v>55</v>
      </c>
      <c r="E6" s="81" t="s">
        <v>61</v>
      </c>
      <c r="F6" s="90">
        <v>2</v>
      </c>
      <c r="G6" s="54">
        <v>9</v>
      </c>
      <c r="H6" s="53">
        <v>2</v>
      </c>
      <c r="I6" s="55">
        <f>H6-G6</f>
        <v>-7</v>
      </c>
      <c r="J6" s="56">
        <f>(H6-G6)/G6*100</f>
        <v>-77.777777777777786</v>
      </c>
      <c r="K6" s="56">
        <f>H6/F6*100</f>
        <v>100</v>
      </c>
      <c r="L6" s="40" t="s">
        <v>80</v>
      </c>
    </row>
    <row r="7" spans="1:12" ht="15.6" x14ac:dyDescent="0.25">
      <c r="A7" s="41"/>
      <c r="B7" s="41"/>
      <c r="C7" s="41">
        <v>2</v>
      </c>
      <c r="D7" s="77" t="s">
        <v>56</v>
      </c>
      <c r="E7" s="81" t="s">
        <v>62</v>
      </c>
      <c r="F7" s="62">
        <v>800</v>
      </c>
      <c r="G7" s="41">
        <v>2000</v>
      </c>
      <c r="H7" s="41">
        <v>240</v>
      </c>
      <c r="I7" s="55">
        <f t="shared" ref="I7:I11" si="0">H7-G7</f>
        <v>-1760</v>
      </c>
      <c r="J7" s="56">
        <f>(H7-G7)/G7*100</f>
        <v>-88</v>
      </c>
      <c r="K7" s="56">
        <f t="shared" ref="K7:K11" si="1">H7/F7*100</f>
        <v>30</v>
      </c>
      <c r="L7" s="57" t="s">
        <v>71</v>
      </c>
    </row>
    <row r="8" spans="1:12" ht="62.4" x14ac:dyDescent="0.25">
      <c r="A8" s="41"/>
      <c r="B8" s="41"/>
      <c r="C8" s="41">
        <v>3</v>
      </c>
      <c r="D8" s="77" t="s">
        <v>57</v>
      </c>
      <c r="E8" s="81" t="s">
        <v>63</v>
      </c>
      <c r="F8" s="62">
        <v>27</v>
      </c>
      <c r="G8" s="41">
        <v>27</v>
      </c>
      <c r="H8" s="41">
        <v>27</v>
      </c>
      <c r="I8" s="91">
        <f t="shared" si="0"/>
        <v>0</v>
      </c>
      <c r="J8" s="92">
        <f t="shared" ref="J8:J11" si="2">(H8-G8)/G8*100</f>
        <v>0</v>
      </c>
      <c r="K8" s="92">
        <f t="shared" si="1"/>
        <v>100</v>
      </c>
      <c r="L8" s="41"/>
    </row>
    <row r="9" spans="1:12" ht="46.8" x14ac:dyDescent="0.25">
      <c r="A9" s="41"/>
      <c r="B9" s="41"/>
      <c r="C9" s="41">
        <v>4</v>
      </c>
      <c r="D9" s="77" t="s">
        <v>58</v>
      </c>
      <c r="E9" s="81" t="s">
        <v>64</v>
      </c>
      <c r="F9" s="62">
        <v>95</v>
      </c>
      <c r="G9" s="41">
        <v>95</v>
      </c>
      <c r="H9" s="41">
        <v>95</v>
      </c>
      <c r="I9" s="91">
        <f t="shared" si="0"/>
        <v>0</v>
      </c>
      <c r="J9" s="92">
        <f t="shared" si="2"/>
        <v>0</v>
      </c>
      <c r="K9" s="92">
        <f t="shared" si="1"/>
        <v>100</v>
      </c>
      <c r="L9" s="41"/>
    </row>
    <row r="10" spans="1:12" ht="31.2" x14ac:dyDescent="0.25">
      <c r="A10" s="41"/>
      <c r="B10" s="41"/>
      <c r="C10" s="41">
        <v>5</v>
      </c>
      <c r="D10" s="77" t="s">
        <v>59</v>
      </c>
      <c r="E10" s="81" t="s">
        <v>65</v>
      </c>
      <c r="F10" s="62">
        <v>1452.3</v>
      </c>
      <c r="G10" s="41">
        <v>2089.73</v>
      </c>
      <c r="H10" s="41">
        <v>1348.11</v>
      </c>
      <c r="I10" s="91">
        <f t="shared" si="0"/>
        <v>-741.62000000000012</v>
      </c>
      <c r="J10" s="92">
        <f t="shared" si="2"/>
        <v>-35.48879520320807</v>
      </c>
      <c r="K10" s="92">
        <f t="shared" si="1"/>
        <v>92.825862425118771</v>
      </c>
      <c r="L10" s="57" t="s">
        <v>72</v>
      </c>
    </row>
    <row r="11" spans="1:12" ht="31.2" x14ac:dyDescent="0.25">
      <c r="A11" s="41"/>
      <c r="B11" s="41"/>
      <c r="C11" s="41">
        <v>6</v>
      </c>
      <c r="D11" s="77" t="s">
        <v>60</v>
      </c>
      <c r="E11" s="81" t="s">
        <v>65</v>
      </c>
      <c r="F11" s="62">
        <v>1452.3</v>
      </c>
      <c r="G11" s="41">
        <v>2089.73</v>
      </c>
      <c r="H11" s="41">
        <v>1348.11</v>
      </c>
      <c r="I11" s="91">
        <f t="shared" si="0"/>
        <v>-741.62000000000012</v>
      </c>
      <c r="J11" s="92">
        <f t="shared" si="2"/>
        <v>-35.48879520320807</v>
      </c>
      <c r="K11" s="92">
        <f t="shared" si="1"/>
        <v>92.825862425118771</v>
      </c>
      <c r="L11" s="57" t="s">
        <v>72</v>
      </c>
    </row>
  </sheetData>
  <mergeCells count="10">
    <mergeCell ref="B1:L1"/>
    <mergeCell ref="A3:B3"/>
    <mergeCell ref="C3:C4"/>
    <mergeCell ref="D3:D4"/>
    <mergeCell ref="E3:E4"/>
    <mergeCell ref="F3:H3"/>
    <mergeCell ref="I3:I4"/>
    <mergeCell ref="J3:J4"/>
    <mergeCell ref="K3:K4"/>
    <mergeCell ref="L3:L4"/>
  </mergeCells>
  <pageMargins left="0.7" right="0.7" top="0.75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view="pageBreakPreview" zoomScale="60" zoomScaleNormal="100" workbookViewId="0">
      <selection activeCell="E13" sqref="E13"/>
    </sheetView>
  </sheetViews>
  <sheetFormatPr defaultRowHeight="13.2" x14ac:dyDescent="0.25"/>
  <cols>
    <col min="1" max="1" width="7.5546875" customWidth="1"/>
    <col min="2" max="2" width="19.44140625" customWidth="1"/>
    <col min="3" max="3" width="26.5546875" customWidth="1"/>
    <col min="4" max="4" width="25.88671875" customWidth="1"/>
    <col min="5" max="5" width="30.88671875" customWidth="1"/>
  </cols>
  <sheetData>
    <row r="1" spans="1:5" x14ac:dyDescent="0.25">
      <c r="A1" s="58" t="s">
        <v>73</v>
      </c>
      <c r="B1" s="59"/>
      <c r="C1" s="59"/>
      <c r="D1" s="59"/>
      <c r="E1" s="59"/>
    </row>
    <row r="3" spans="1:5" ht="31.2" x14ac:dyDescent="0.25">
      <c r="A3" s="4" t="s">
        <v>42</v>
      </c>
      <c r="B3" s="4" t="s">
        <v>74</v>
      </c>
      <c r="C3" s="4" t="s">
        <v>75</v>
      </c>
      <c r="D3" s="4" t="s">
        <v>76</v>
      </c>
      <c r="E3" s="4" t="s">
        <v>77</v>
      </c>
    </row>
    <row r="4" spans="1:5" ht="26.4" x14ac:dyDescent="0.25">
      <c r="A4" s="41">
        <v>1</v>
      </c>
      <c r="B4" s="57" t="s">
        <v>79</v>
      </c>
      <c r="C4" s="60">
        <v>45708</v>
      </c>
      <c r="D4" s="41">
        <v>156</v>
      </c>
      <c r="E4" s="42" t="s">
        <v>78</v>
      </c>
    </row>
    <row r="5" spans="1:5" x14ac:dyDescent="0.25">
      <c r="A5" s="41"/>
      <c r="B5" s="57"/>
      <c r="C5" s="61"/>
      <c r="D5" s="41"/>
      <c r="E5" s="42"/>
    </row>
    <row r="6" spans="1:5" x14ac:dyDescent="0.25">
      <c r="A6" s="41"/>
      <c r="B6" s="57"/>
      <c r="C6" s="60"/>
      <c r="D6" s="41"/>
      <c r="E6" s="42"/>
    </row>
    <row r="7" spans="1:5" x14ac:dyDescent="0.25">
      <c r="A7" s="44"/>
      <c r="B7" s="44"/>
      <c r="C7" s="44"/>
      <c r="D7" s="44"/>
      <c r="E7" s="44"/>
    </row>
  </sheetData>
  <hyperlinks>
    <hyperlink ref="A1" r:id="rId1" display="consultantplus://offline/ref=81C534AC1618B38338B7138DDEB14344F59B417381706259B468524054C32ECBB30FCA5546109B5D4A4FBD6DK2O"/>
  </hyperlinks>
  <pageMargins left="0.7" right="0.7" top="0.75" bottom="0.75" header="0.3" footer="0.3"/>
  <pageSetup paperSize="9" scale="8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1</vt:lpstr>
      <vt:lpstr>форма 2</vt:lpstr>
      <vt:lpstr>форма 3</vt:lpstr>
      <vt:lpstr>Форма 4</vt:lpstr>
      <vt:lpstr>Форма 5</vt:lpstr>
      <vt:lpstr>Форма 6</vt:lpstr>
      <vt:lpstr>'Форма 1'!Заголовки_для_печати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Н. Бобрешева</dc:creator>
  <dc:description>POI HSSF rep:2.52.0.105</dc:description>
  <cp:lastModifiedBy>Ковалева</cp:lastModifiedBy>
  <cp:lastPrinted>2021-06-16T09:53:56Z</cp:lastPrinted>
  <dcterms:created xsi:type="dcterms:W3CDTF">2021-04-27T04:20:55Z</dcterms:created>
  <dcterms:modified xsi:type="dcterms:W3CDTF">2026-02-04T02:30:46Z</dcterms:modified>
</cp:coreProperties>
</file>