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Форма 1" sheetId="1" state="visible" r:id="rId1"/>
    <sheet name="форма 2" sheetId="2" state="visible" r:id="rId2"/>
    <sheet name="Форма 3" sheetId="3" state="visible" r:id="rId3"/>
    <sheet name="Форма 4" sheetId="4" state="visible" r:id="rId4"/>
    <sheet name="Лист2" sheetId="5" state="visible" r:id="rId5"/>
  </sheets>
  <definedNames>
    <definedName name="APPT" localSheetId="0">'Форма 1'!#REF!</definedName>
    <definedName name="FIO" localSheetId="0">'Форма 1'!#REF!</definedName>
    <definedName name="LAST_CELL" localSheetId="0">'Форма 1'!$O$43</definedName>
    <definedName name="SIGN" localSheetId="0">'Форма 1'!#REF!</definedName>
    <definedName name="Print_Titles" localSheetId="0">'Форма 1'!$3:$5</definedName>
    <definedName name="Print_Titles" localSheetId="2">'Форма 3'!$3:$5</definedName>
  </definedNames>
  <calcPr/>
</workbook>
</file>

<file path=xl/sharedStrings.xml><?xml version="1.0" encoding="utf-8"?>
<sst xmlns="http://schemas.openxmlformats.org/spreadsheetml/2006/main" count="165" uniqueCount="165">
  <si>
    <t xml:space="preserve">Форма 1. Отчет об использовании бюджетных ассигнований бюджета муниципального образования «Александровский район»  на реализацию муниципальной программы «Социальная поддержка населения Александровского района на 2017-2021 годы и на плановый период до 2027 года» за 2024 год</t>
  </si>
  <si>
    <t xml:space="preserve">тыс. руб.</t>
  </si>
  <si>
    <t xml:space="preserve">Коды аналитической программной классификации</t>
  </si>
  <si>
    <t xml:space="preserve">Наименование кода</t>
  </si>
  <si>
    <t xml:space="preserve">Ответственный исполнитель, соисполнитель</t>
  </si>
  <si>
    <t xml:space="preserve">Код бюджетной классификации</t>
  </si>
  <si>
    <t xml:space="preserve">Ассигнования 2024 год</t>
  </si>
  <si>
    <t xml:space="preserve">Кассовое исполнение за 2024 год</t>
  </si>
  <si>
    <t xml:space="preserve">% исполнения</t>
  </si>
  <si>
    <t>КЦСР</t>
  </si>
  <si>
    <t>КВСР</t>
  </si>
  <si>
    <t>КФСР</t>
  </si>
  <si>
    <t>КВР</t>
  </si>
  <si>
    <t>7</t>
  </si>
  <si>
    <t>8</t>
  </si>
  <si>
    <t>9</t>
  </si>
  <si>
    <t>10</t>
  </si>
  <si>
    <t>МП</t>
  </si>
  <si>
    <t>Пп</t>
  </si>
  <si>
    <t>ОМ</t>
  </si>
  <si>
    <t>М</t>
  </si>
  <si>
    <t xml:space="preserve">Муниципальная программа "Социальная поддержка населения Александровского района на 2017-2021 годы и на плановый период до 2027 года"</t>
  </si>
  <si>
    <t>5100000000</t>
  </si>
  <si>
    <t xml:space="preserve">Меры по улучшению социального положения малообеспеченных слоев населения, пожилых людей, инвалидов и социально незащищенных слоев населения</t>
  </si>
  <si>
    <t>5100100000</t>
  </si>
  <si>
    <t xml:space="preserve">Питание детей из малообеспеченных семей в общеобразовательных учреждениях</t>
  </si>
  <si>
    <t xml:space="preserve">Отдел образования Администрации района</t>
  </si>
  <si>
    <t>5100100001</t>
  </si>
  <si>
    <t xml:space="preserve">Организация питания детей, проживающих в интернате</t>
  </si>
  <si>
    <t>5100100004</t>
  </si>
  <si>
    <t xml:space="preserve">Возмещение части затрат на содержание в детских дошкольных учреждениях детей из семей имеющих 3-х и более несовершеннолетних детей</t>
  </si>
  <si>
    <t>5100100005</t>
  </si>
  <si>
    <t xml:space="preserve">Организация перевозок тел (останков) умерших или погибших в места проведения патологоанатомического вскрытия, судебное - медицинской экспертизы</t>
  </si>
  <si>
    <t>5100100006</t>
  </si>
  <si>
    <t xml:space="preserve">Меры социальной поддержки участиков специальной военной операции и их семей</t>
  </si>
  <si>
    <t xml:space="preserve">Отдел образования Администрации района, Администрация района</t>
  </si>
  <si>
    <t>5100100011</t>
  </si>
  <si>
    <t xml:space="preserve">Меры социальной поддержки детей-сирот и детей, оставшихся без попечения родителей, находившихся под опекой, детей-инвалидов.</t>
  </si>
  <si>
    <t>5100100012</t>
  </si>
  <si>
    <t xml:space="preserve">Организация питания детей находящихся в трудной жизненной ситуации</t>
  </si>
  <si>
    <t xml:space="preserve">Администрация района </t>
  </si>
  <si>
    <t xml:space="preserve"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</si>
  <si>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5100140740</t>
  </si>
  <si>
    <t xml:space="preserve"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</si>
  <si>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5100140760</t>
  </si>
  <si>
    <t xml:space="preserve">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</si>
  <si>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5100140770</t>
  </si>
  <si>
    <t xml:space="preserve">Организация отдыха детей в каникулярное время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</si>
  <si>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</si>
  <si>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5100200000</t>
  </si>
  <si>
    <t>А0820</t>
  </si>
  <si>
    <t xml:space="preserve">Обеспечение детей-сирот и детей, оставшихся без попечения родителей, жилыми помещениями в части средств </t>
  </si>
  <si>
    <t>51002А0820</t>
  </si>
  <si>
    <t xml:space="preserve">Меры по укреплению здоровья малообеспеченных слоев населения, пожилых людей и инвалидов</t>
  </si>
  <si>
    <t>5100300000</t>
  </si>
  <si>
    <t xml:space="preserve">Обеспечение проезда по направлениям врачей в медицинские организации, расположенные на территории Томской области, оказывающие специализированную медицинскую помощь, лиц, проживающих в районах Крайнего Севера и приравненных к ним местностях, при отсутствии круглогодичного транспортного наземного сообщения с областным центром, а также лиц, сопровождающих указанных лиц в случаях, если последние не достигли восемнадцатилетнего возраста, либо являются инвалидами по слуху и зрению одновременно, либо являются инвалидами, имеющими стойкие расстройства функции зрения или самостоятельного передвижения</t>
  </si>
  <si>
    <t>5120140300</t>
  </si>
  <si>
    <t xml:space="preserve">Предоставление помощи и услуг гражданам и инвалидам, малообеспеченным слоям населения</t>
  </si>
  <si>
    <t>5100400000</t>
  </si>
  <si>
    <t xml:space="preserve">Оказание материальной помощи гражданам, оказавшимся в трудной жизненной ситуации</t>
  </si>
  <si>
    <t>5100400001</t>
  </si>
  <si>
    <t xml:space="preserve">Осуществление материальной поддержки инвалидов, проживающих на территории Александровского района Томской области на проведение работ по ремонту жилья</t>
  </si>
  <si>
    <t>5100400007</t>
  </si>
  <si>
    <t xml:space="preserve">Осуществление материальной поддержки (в.т.ч. ремонт жилья) ветеранов и инвалидов Великой отечественной войны, тружеников тыла, лиц приравненных к ним категорий, людей старшего поколения, относящихся к категории «дети войны» или оказавшихся в трудной жизненной ситуации</t>
  </si>
  <si>
    <t>5100400009</t>
  </si>
  <si>
    <t xml:space="preserve">Осуществление деятельности по созданию благоприятных условий по социальной поддержке населения</t>
  </si>
  <si>
    <t>5100500000</t>
  </si>
  <si>
    <t xml:space="preserve">Компенсация расходов на оплату стоимости проезда и провоза багажа к месту использования отпуска и обратно</t>
  </si>
  <si>
    <t>5100500001</t>
  </si>
  <si>
    <t xml:space="preserve">Возмещение убытков, связанных с реализацией наркотических, психотропных и сильнодействующих лекарственных средств</t>
  </si>
  <si>
    <t>5100500002</t>
  </si>
  <si>
    <t xml:space="preserve">Социальная поддержка гражданину, обучающемуся, по договору о целевом обучении, заключенному с органами местного самоуправления</t>
  </si>
  <si>
    <t xml:space="preserve"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полномочиями"</t>
  </si>
  <si>
    <t xml:space="preserve">Обеспечение работы Комиссии по делам несовершеннолетних и защите их прав</t>
  </si>
  <si>
    <t xml:space="preserve">Осуществление отдельных государственных полномочий по организации и осуществлению деятельности по опеки и попечительству в Томской области</t>
  </si>
  <si>
    <t xml:space="preserve">Меры по созданию благоприятных условий для реализации интеллектуальных и культурных потребностей малообеспеченных граждан, пожилых людей и инвалидов</t>
  </si>
  <si>
    <t>5100600000</t>
  </si>
  <si>
    <t xml:space="preserve">Финансовая поддержка общественных организаций (Совет ветеранов, Общество инвалидов)</t>
  </si>
  <si>
    <t>5100600001</t>
  </si>
  <si>
    <t xml:space="preserve">Проведение мероприятий</t>
  </si>
  <si>
    <t>5100600002</t>
  </si>
  <si>
    <t xml:space="preserve">Организация участия в праздничных мероприятиях значимых для жителей Александровского района, а также профессиональных праздниках, юбилеях и датах</t>
  </si>
  <si>
    <t>5100600003</t>
  </si>
  <si>
    <t xml:space="preserve">Расходы, связанные с занесением на доску почета Александровского района</t>
  </si>
  <si>
    <t>5100600004</t>
  </si>
  <si>
    <t xml:space="preserve">Форма 2.Отчет о расходах на реализацию целей муниципальной программы «Социальная поддержка населения Александровского района на 2017-2021 годы и на плановый период до 2027 года» за 2024 год</t>
  </si>
  <si>
    <t xml:space="preserve">Наименование муниципальной программы, подпрограммы</t>
  </si>
  <si>
    <t xml:space="preserve">Источник финансирования</t>
  </si>
  <si>
    <t xml:space="preserve">Оценка расходов,                тыс. рублей</t>
  </si>
  <si>
    <t xml:space="preserve">Отношение фактических расходов к оценке расходов, %</t>
  </si>
  <si>
    <t xml:space="preserve">Оценка расходов согласно муниципальной программе</t>
  </si>
  <si>
    <r>
      <t xml:space="preserve">Фактические </t>
    </r>
    <r>
      <rPr>
        <sz val="11"/>
        <color indexed="64"/>
        <rFont val="Times New Roman"/>
      </rPr>
      <t xml:space="preserve">расходы на отчетную дату</t>
    </r>
  </si>
  <si>
    <t xml:space="preserve"> Социальная поддержка населения Александровского района на 2017-2021 годыи на плановый период до 2027 года</t>
  </si>
  <si>
    <t>Всего</t>
  </si>
  <si>
    <t xml:space="preserve">в том числе:</t>
  </si>
  <si>
    <t xml:space="preserve">собственные средства</t>
  </si>
  <si>
    <t xml:space="preserve">субвенции из бюджета Томской области</t>
  </si>
  <si>
    <t xml:space="preserve">средства бюджетов сельских поселений</t>
  </si>
  <si>
    <t xml:space="preserve">иные источники</t>
  </si>
  <si>
    <t xml:space="preserve">Меры по обеспечению социальной защищенности, улучшению социального положения малообеспеченных слоев населения, пожилых людей</t>
  </si>
  <si>
    <t xml:space="preserve">Предоставление помощи и услуг гражданам и инвалидам, малообеспеченным слоям населени</t>
  </si>
  <si>
    <t xml:space="preserve">Форма 3. Отчет о выполнении мероприятий муниципальной программы «Социальная поддержка населения Александровского района на 2017-2021 годы и на плановый период до 2027 года» за 2024 год</t>
  </si>
  <si>
    <t xml:space="preserve">Срок выполнения 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</si>
  <si>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</si>
  <si>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</si>
  <si>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</si>
  <si>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 xml:space="preserve">плановый </t>
  </si>
  <si>
    <t>фактический</t>
  </si>
  <si>
    <t xml:space="preserve">Муниципальная программа "Социальная поддержка населения Александровского района на 2017-2021 годыи на плановый период до 2027 года"</t>
  </si>
  <si>
    <t>2024</t>
  </si>
  <si>
    <t xml:space="preserve">организация горячим бесплатным питанием детей в общеобразовательных учреждениях,  горячим питанием  охвачены дети из числа обучающихся 1-4 классов, из малообеспеченных и многодетных семей, детей сирот и детей, находящихся под опекой</t>
  </si>
  <si>
    <t xml:space="preserve">обеспечены питанием дети, проживающие в интернате</t>
  </si>
  <si>
    <t xml:space="preserve">частичная компенсация расходов по содержанию детей из семей имеющих 3-х и более несовершеннолетних детей, посещающих детские дошкольные учреждения</t>
  </si>
  <si>
    <t xml:space="preserve">Меры социальной поддержки участников специальной военной операции и их семей</t>
  </si>
  <si>
    <t xml:space="preserve">Обеспечение одеждой, обувью,  инвентарем</t>
  </si>
  <si>
    <t xml:space="preserve">Меры социальной поддержки детей-сирот и детей, оставшихся без попечения родителей, находившихся под опекой, детей-инвалидов</t>
  </si>
  <si>
    <t xml:space="preserve">Финансовая поддержка приемных семей</t>
  </si>
  <si>
    <t xml:space="preserve">Финансовая поддержка опекунов</t>
  </si>
  <si>
    <t xml:space="preserve">Оказание поддержки малоимущим семьям с детьми</t>
  </si>
  <si>
    <t xml:space="preserve">Финансовая поддержка  детей, лишённые родительского попечения </t>
  </si>
  <si>
    <t xml:space="preserve">Организованы летние лагеря при образовательных учреждениях</t>
  </si>
  <si>
    <t xml:space="preserve">Обеспечение детей-сирот и детей, оставшихся без попечения родителей, жилыми помещениями в части средств</t>
  </si>
  <si>
    <t xml:space="preserve">Оказана материальная помощь на проезд по направлению врача по 133 обращениям </t>
  </si>
  <si>
    <t xml:space="preserve">Финансовая поддержка малообеспеченной группы населения района</t>
  </si>
  <si>
    <t xml:space="preserve">Финансовая поддержка гражданам оказавшимся в трудной жизненной ситуации населения района</t>
  </si>
  <si>
    <t xml:space="preserve">Оказана материальная помощь 19 гражданам</t>
  </si>
  <si>
    <t xml:space="preserve">Оказана материальная помощь 4 гражданам</t>
  </si>
  <si>
    <t xml:space="preserve">Оказание материальной поддержки участников ВОВ, тружеников тыла и вдов участников, а также лиц приравненных к ним категорий</t>
  </si>
  <si>
    <t xml:space="preserve">Выполнен ремонт  жилья ветерану</t>
  </si>
  <si>
    <t xml:space="preserve">Финансовая поддержка аптеки</t>
  </si>
  <si>
    <t xml:space="preserve">Оказана финансования поддерка 4 студентам-целевикам</t>
  </si>
  <si>
    <t xml:space="preserve">Организация и осуществление деятельности по опеке и попечительству</t>
  </si>
  <si>
    <t xml:space="preserve">Обеспечение деятельности Совета ветеранов и Общества инвалидов</t>
  </si>
  <si>
    <t xml:space="preserve">Проведены 4 мероприятия</t>
  </si>
  <si>
    <t xml:space="preserve">Организация участия в праздничных мероприятиях</t>
  </si>
  <si>
    <t xml:space="preserve">Чествование старожилов района</t>
  </si>
  <si>
    <t xml:space="preserve">Форма 5. Отчет о достигнутых значениях целевых показателей (индикаторов) муниципальной программы   «Социальная поддержка населения Александровского района на 2017-2021 годы и на плановый период до 2027 года» за 2024 год</t>
  </si>
  <si>
    <t xml:space="preserve">№ п/п</t>
  </si>
  <si>
    <t xml:space="preserve">Наименование целевого показателя (индикатора)</t>
  </si>
  <si>
    <t xml:space="preserve">Единица измерения</t>
  </si>
  <si>
    <t xml:space="preserve">Значения целевого показателя (индикатора)</t>
  </si>
  <si>
    <t xml:space="preserve">Абсолютное отклонение факта от плана </t>
  </si>
  <si>
    <t xml:space="preserve">Относительное отклонение факта от плана, в %</t>
  </si>
  <si>
    <t xml:space="preserve">Обоснование отклонений значений целевого показателя (индикатора) на конец отчетного периода</t>
  </si>
  <si>
    <t xml:space="preserve">факт на начало отчетного периода (за прошлый год)</t>
  </si>
  <si>
    <t xml:space="preserve">план на конец отчетного (текущего) года</t>
  </si>
  <si>
    <t xml:space="preserve">факт на конец отчетного периода</t>
  </si>
  <si>
    <t xml:space="preserve">Доля граждан, получающих социальную поддержку, от общей численности населения,</t>
  </si>
  <si>
    <t>%</t>
  </si>
  <si>
    <t>-</t>
  </si>
  <si>
    <t xml:space="preserve">Число детей, получающих социальную поддержку:</t>
  </si>
  <si>
    <t xml:space="preserve">-бесплатное питание в образовательных учреждениях</t>
  </si>
  <si>
    <t>Чел.</t>
  </si>
  <si>
    <t xml:space="preserve">-приобретение одежды, обуви, школьных принадлежностей</t>
  </si>
  <si>
    <t xml:space="preserve">бесплатное питание в интернате</t>
  </si>
  <si>
    <t xml:space="preserve">Число граждан незащищенных слоев, получающих социальную поддержку на ремонт жилых помещений</t>
  </si>
  <si>
    <t xml:space="preserve">Количество проведенных мероприятий</t>
  </si>
  <si>
    <t>Ед.</t>
  </si>
  <si>
    <t xml:space="preserve">Форма 6. Сведения о внесенных за отчетный период изменениях в муниципальную программу</t>
  </si>
  <si>
    <t xml:space="preserve">Вид правового акта</t>
  </si>
  <si>
    <t xml:space="preserve">Дата принятия</t>
  </si>
  <si>
    <t>Номер</t>
  </si>
  <si>
    <t xml:space="preserve">Суть изменений (краткое изложение)</t>
  </si>
  <si>
    <t xml:space="preserve">постановление </t>
  </si>
  <si>
    <t xml:space="preserve">приведение с бюджетом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</si>
</sst>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0.0"/>
    <numFmt numFmtId="161" formatCode="#,##0.0"/>
    <numFmt numFmtId="162" formatCode="?"/>
    <numFmt numFmtId="163" formatCode="#,##0.000"/>
    <numFmt numFmtId="164" formatCode="dd/mm/yyyy"/>
  </numFmts>
  <fonts count="17">
    <font>
      <name val="Arial"/>
      <color theme="1"/>
      <sz val="10.000000"/>
    </font>
    <font>
      <name val="Calibri"/>
      <color theme="10"/>
      <sz val="11.000000"/>
      <u/>
      <scheme val="minor"/>
    </font>
    <font>
      <name val="Times New Roman"/>
      <sz val="10.000000"/>
    </font>
    <font>
      <name val="Times New Roman"/>
      <b/>
      <sz val="11.000000"/>
    </font>
    <font>
      <name val="Times New Roman"/>
      <color indexed="64"/>
      <sz val="10.000000"/>
    </font>
    <font>
      <name val="Times New Roman"/>
      <b/>
      <sz val="10.000000"/>
    </font>
    <font>
      <name val="Times New Roman"/>
      <sz val="11.000000"/>
    </font>
    <font>
      <name val="Times New Roman"/>
      <color theme="1"/>
      <sz val="11.000000"/>
    </font>
    <font>
      <name val="Times New Roman"/>
      <b/>
      <color theme="1"/>
      <sz val="11.000000"/>
    </font>
    <font>
      <name val="Times New Roman"/>
      <color theme="10"/>
      <sz val="11.000000"/>
      <u/>
    </font>
    <font>
      <name val="Times New Roman"/>
      <color indexed="64"/>
      <sz val="11.000000"/>
    </font>
    <font>
      <name val="Times New Roman"/>
      <b/>
      <color indexed="64"/>
      <sz val="11.000000"/>
    </font>
    <font>
      <name val="Times New Roman"/>
      <i/>
      <color theme="1"/>
      <sz val="11.000000"/>
    </font>
    <font>
      <name val="Times New Roman"/>
      <b/>
      <color indexed="64"/>
      <sz val="10.000000"/>
    </font>
    <font>
      <name val="Times New Roman"/>
      <color theme="1"/>
      <sz val="10.000000"/>
    </font>
    <font>
      <name val="Arial"/>
      <b/>
      <color theme="1"/>
      <sz val="10.000000"/>
    </font>
    <font>
      <name val="Times New Roman"/>
      <color indexed="64"/>
      <sz val="12.000000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108">
    <xf fontId="0" fillId="0" borderId="0" numFmtId="0" xfId="0"/>
    <xf fontId="2" fillId="0" borderId="0" numFmtId="0" xfId="0" applyFont="1"/>
    <xf fontId="2" fillId="0" borderId="0" numFmtId="0" xfId="0" applyFont="1" applyAlignment="1">
      <alignment horizontal="center" vertical="center"/>
    </xf>
    <xf fontId="3" fillId="0" borderId="0" numFmtId="0" xfId="0" applyFont="1" applyAlignment="1" applyProtection="1">
      <alignment horizontal="center" vertical="center" wrapText="1"/>
    </xf>
    <xf fontId="3" fillId="0" borderId="0" numFmtId="0" xfId="0" applyFont="1" applyAlignment="1">
      <alignment horizontal="center" vertical="center" wrapText="1"/>
    </xf>
    <xf fontId="2" fillId="0" borderId="0" numFmtId="0" xfId="0" applyFont="1" applyAlignment="1" applyProtection="1">
      <alignment horizontal="left" vertical="top" wrapText="1"/>
    </xf>
    <xf fontId="2" fillId="0" borderId="0" numFmtId="0" xfId="0" applyFont="1" applyAlignment="1" applyProtection="1">
      <alignment wrapText="1"/>
    </xf>
    <xf fontId="2" fillId="0" borderId="0" numFmtId="0" xfId="0" applyFont="1" applyProtection="1"/>
    <xf fontId="4" fillId="0" borderId="1" numFmtId="0" xfId="0" applyFont="1" applyBorder="1" applyAlignment="1">
      <alignment horizontal="center" vertical="center" wrapText="1"/>
    </xf>
    <xf fontId="2" fillId="0" borderId="1" numFmtId="49" xfId="0" applyNumberFormat="1" applyFont="1" applyBorder="1" applyAlignment="1" applyProtection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4" fillId="0" borderId="1" numFmtId="160" xfId="0" applyNumberFormat="1" applyFont="1" applyBorder="1" applyAlignment="1">
      <alignment horizontal="center" vertical="center" wrapText="1"/>
    </xf>
    <xf fontId="2" fillId="0" borderId="1" numFmtId="0" xfId="0" applyFont="1" applyBorder="1"/>
    <xf fontId="2" fillId="0" borderId="1" numFmtId="0" xfId="0" applyFont="1" applyBorder="1" applyAlignment="1">
      <alignment horizontal="center" vertical="center"/>
    </xf>
    <xf fontId="4" fillId="0" borderId="1" numFmtId="0" xfId="0" applyFont="1" applyBorder="1" applyAlignment="1">
      <alignment horizontal="center" vertical="center"/>
    </xf>
    <xf fontId="2" fillId="0" borderId="1" numFmtId="49" xfId="0" applyNumberFormat="1" applyFont="1" applyBorder="1" applyAlignment="1" applyProtection="1">
      <alignment horizontal="left" vertical="center" wrapText="1"/>
    </xf>
    <xf fontId="2" fillId="0" borderId="1" numFmtId="160" xfId="0" applyNumberFormat="1" applyFont="1" applyBorder="1" applyAlignment="1" applyProtection="1">
      <alignment horizontal="center" vertical="center" wrapText="1"/>
    </xf>
    <xf fontId="2" fillId="0" borderId="1" numFmtId="161" xfId="0" applyNumberFormat="1" applyFont="1" applyBorder="1" applyAlignment="1" applyProtection="1">
      <alignment horizontal="center" vertical="center" wrapText="1"/>
    </xf>
    <xf fontId="5" fillId="0" borderId="0" numFmtId="0" xfId="0" applyFont="1"/>
    <xf fontId="5" fillId="0" borderId="1" numFmtId="0" xfId="0" applyFont="1" applyBorder="1" applyAlignment="1">
      <alignment horizontal="center" vertical="center"/>
    </xf>
    <xf fontId="5" fillId="0" borderId="1" numFmtId="49" xfId="0" applyNumberFormat="1" applyFont="1" applyBorder="1" applyAlignment="1" applyProtection="1">
      <alignment horizontal="left" vertical="center" wrapText="1"/>
    </xf>
    <xf fontId="5" fillId="0" borderId="1" numFmtId="49" xfId="0" applyNumberFormat="1" applyFont="1" applyBorder="1" applyAlignment="1" applyProtection="1">
      <alignment horizontal="center" vertical="center" wrapText="1"/>
    </xf>
    <xf fontId="5" fillId="0" borderId="1" numFmtId="160" xfId="0" applyNumberFormat="1" applyFont="1" applyBorder="1" applyAlignment="1">
      <alignment horizontal="center" vertical="center"/>
    </xf>
    <xf fontId="2" fillId="0" borderId="2" numFmtId="160" xfId="0" applyNumberFormat="1" applyFont="1" applyBorder="1" applyAlignment="1">
      <alignment horizontal="center" vertical="center" wrapText="1"/>
    </xf>
    <xf fontId="2" fillId="0" borderId="1" numFmtId="162" xfId="0" applyNumberFormat="1" applyFont="1" applyBorder="1" applyAlignment="1" applyProtection="1">
      <alignment horizontal="left" vertical="center" wrapText="1"/>
    </xf>
    <xf fontId="5" fillId="0" borderId="1" numFmtId="162" xfId="0" applyNumberFormat="1" applyFont="1" applyBorder="1" applyAlignment="1" applyProtection="1">
      <alignment horizontal="left" vertical="center" wrapText="1"/>
    </xf>
    <xf fontId="5" fillId="0" borderId="3" numFmtId="160" xfId="0" applyNumberFormat="1" applyFont="1" applyBorder="1" applyAlignment="1">
      <alignment horizontal="center" vertical="center" wrapText="1"/>
    </xf>
    <xf fontId="5" fillId="0" borderId="2" numFmtId="160" xfId="0" applyNumberFormat="1" applyFont="1" applyBorder="1" applyAlignment="1">
      <alignment horizontal="center" vertical="center" wrapText="1"/>
    </xf>
    <xf fontId="3" fillId="0" borderId="3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2" fillId="0" borderId="4" numFmtId="160" xfId="0" applyNumberFormat="1" applyFont="1" applyBorder="1" applyAlignment="1">
      <alignment horizontal="center" vertical="center" wrapText="1"/>
    </xf>
    <xf fontId="2" fillId="0" borderId="3" numFmtId="160" xfId="0" applyNumberFormat="1" applyFont="1" applyBorder="1" applyAlignment="1">
      <alignment horizontal="center" vertical="center" wrapText="1"/>
    </xf>
    <xf fontId="6" fillId="0" borderId="3" numFmtId="4" xfId="0" applyNumberFormat="1" applyFont="1" applyBorder="1" applyAlignment="1">
      <alignment horizontal="center" vertical="center" wrapText="1"/>
    </xf>
    <xf fontId="6" fillId="0" borderId="2" numFmtId="4" xfId="0" applyNumberFormat="1" applyFont="1" applyBorder="1" applyAlignment="1">
      <alignment horizontal="center" vertical="center" wrapText="1"/>
    </xf>
    <xf fontId="2" fillId="0" borderId="0" numFmtId="163" xfId="0" applyNumberFormat="1" applyFont="1"/>
    <xf fontId="3" fillId="0" borderId="3" numFmtId="4" xfId="0" applyNumberFormat="1" applyFont="1" applyBorder="1" applyAlignment="1">
      <alignment horizontal="center" vertical="center" wrapText="1"/>
    </xf>
    <xf fontId="3" fillId="0" borderId="2" numFmtId="4" xfId="0" applyNumberFormat="1" applyFont="1" applyBorder="1" applyAlignment="1">
      <alignment horizontal="center" vertical="center" wrapText="1"/>
    </xf>
    <xf fontId="2" fillId="0" borderId="1" numFmtId="0" xfId="0" applyFont="1" applyBorder="1" applyAlignment="1">
      <alignment wrapText="1"/>
    </xf>
    <xf fontId="2" fillId="0" borderId="1" numFmtId="160" xfId="0" applyNumberFormat="1" applyFont="1" applyBorder="1" applyAlignment="1">
      <alignment horizontal="center" vertical="center" wrapText="1"/>
    </xf>
    <xf fontId="2" fillId="0" borderId="0" numFmtId="0" xfId="0" applyFont="1" applyAlignment="1">
      <alignment wrapText="1"/>
    </xf>
    <xf fontId="5" fillId="0" borderId="5" numFmtId="0" xfId="0" applyFont="1" applyBorder="1" applyAlignment="1">
      <alignment horizontal="center" vertical="center"/>
    </xf>
    <xf fontId="5" fillId="0" borderId="5" numFmtId="49" xfId="0" applyNumberFormat="1" applyFont="1" applyBorder="1" applyAlignment="1" applyProtection="1">
      <alignment horizontal="left" vertical="center" wrapText="1"/>
    </xf>
    <xf fontId="5" fillId="0" borderId="5" numFmtId="49" xfId="0" applyNumberFormat="1" applyFont="1" applyBorder="1" applyAlignment="1" applyProtection="1">
      <alignment horizontal="center" vertical="center" wrapText="1"/>
    </xf>
    <xf fontId="5" fillId="0" borderId="6" numFmtId="160" xfId="0" applyNumberFormat="1" applyFont="1" applyBorder="1" applyAlignment="1">
      <alignment horizontal="center" vertical="center" wrapText="1"/>
    </xf>
    <xf fontId="5" fillId="0" borderId="4" numFmtId="160" xfId="0" applyNumberFormat="1" applyFont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7" fillId="0" borderId="0" numFmtId="0" xfId="0" applyFont="1"/>
    <xf fontId="8" fillId="0" borderId="0" numFmtId="0" xfId="0" applyFont="1" applyAlignment="1">
      <alignment horizontal="center" vertical="center" wrapText="1"/>
    </xf>
    <xf fontId="9" fillId="0" borderId="0" numFmtId="0" xfId="1" applyFont="1" applyAlignment="1">
      <alignment horizontal="center" vertical="center"/>
    </xf>
    <xf fontId="10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/>
    </xf>
    <xf fontId="11" fillId="0" borderId="1" numFmtId="0" xfId="0" applyFont="1" applyBorder="1" applyAlignment="1">
      <alignment horizontal="center" vertical="center"/>
    </xf>
    <xf fontId="11" fillId="0" borderId="1" numFmtId="0" xfId="0" applyFont="1" applyBorder="1" applyAlignment="1">
      <alignment vertical="center" wrapText="1"/>
    </xf>
    <xf fontId="8" fillId="2" borderId="1" numFmtId="0" xfId="0" applyFont="1" applyFill="1" applyBorder="1" applyAlignment="1">
      <alignment vertical="center" wrapText="1"/>
    </xf>
    <xf fontId="11" fillId="0" borderId="1" numFmtId="160" xfId="0" applyNumberFormat="1" applyFont="1" applyBorder="1" applyAlignment="1">
      <alignment vertical="center"/>
    </xf>
    <xf fontId="11" fillId="0" borderId="1" numFmtId="160" xfId="0" applyNumberFormat="1" applyFont="1" applyBorder="1" applyAlignment="1">
      <alignment horizontal="center" vertical="center"/>
    </xf>
    <xf fontId="7" fillId="2" borderId="1" numFmtId="0" xfId="0" applyFont="1" applyFill="1" applyBorder="1" applyAlignment="1">
      <alignment vertical="center" wrapText="1"/>
    </xf>
    <xf fontId="10" fillId="0" borderId="1" numFmtId="160" xfId="0" applyNumberFormat="1" applyFont="1" applyBorder="1" applyAlignment="1">
      <alignment vertical="center"/>
    </xf>
    <xf fontId="12" fillId="2" borderId="1" numFmtId="0" xfId="0" applyFont="1" applyFill="1" applyBorder="1" applyAlignment="1">
      <alignment vertical="center" wrapText="1"/>
    </xf>
    <xf fontId="0" fillId="0" borderId="0" numFmtId="163" xfId="0" applyNumberFormat="1"/>
    <xf fontId="10" fillId="0" borderId="1" numFmtId="160" xfId="0" applyNumberFormat="1" applyFont="1" applyBorder="1" applyAlignment="1">
      <alignment horizontal="center" vertical="center"/>
    </xf>
    <xf fontId="7" fillId="0" borderId="1" numFmtId="0" xfId="0" applyFont="1" applyBorder="1" applyAlignment="1">
      <alignment horizontal="center" vertical="center"/>
    </xf>
    <xf fontId="7" fillId="0" borderId="1" numFmtId="0" xfId="0" applyFont="1" applyBorder="1" applyAlignment="1">
      <alignment vertical="center" wrapText="1"/>
    </xf>
    <xf fontId="6" fillId="0" borderId="1" numFmtId="160" xfId="0" applyNumberFormat="1" applyFont="1" applyBorder="1" applyAlignment="1" applyProtection="1">
      <alignment horizontal="right" vertical="center" wrapText="1"/>
    </xf>
    <xf fontId="11" fillId="0" borderId="1" numFmtId="0" xfId="0" applyFont="1" applyBorder="1" applyAlignment="1">
      <alignment horizontal="center" vertical="center" wrapText="1"/>
    </xf>
    <xf fontId="0" fillId="0" borderId="1" numFmtId="160" xfId="0" applyNumberFormat="1" applyBorder="1"/>
    <xf fontId="2" fillId="0" borderId="0" numFmtId="0" xfId="0" applyFont="1" applyAlignment="1" applyProtection="1">
      <alignment horizontal="center" vertical="center" wrapText="1"/>
    </xf>
    <xf fontId="2" fillId="0" borderId="7" numFmtId="49" xfId="0" applyNumberFormat="1" applyFont="1" applyBorder="1" applyAlignment="1" applyProtection="1">
      <alignment horizontal="center" vertical="center" wrapText="1"/>
    </xf>
    <xf fontId="0" fillId="0" borderId="8" numFmtId="0" xfId="0" applyBorder="1" applyAlignment="1">
      <alignment horizontal="center" vertical="center" wrapText="1"/>
    </xf>
    <xf fontId="2" fillId="0" borderId="1" numFmtId="163" xfId="0" applyNumberFormat="1" applyFont="1" applyBorder="1" applyAlignment="1" applyProtection="1">
      <alignment vertical="center" wrapText="1"/>
    </xf>
    <xf fontId="2" fillId="0" borderId="1" numFmtId="161" xfId="0" applyNumberFormat="1" applyFont="1" applyBorder="1" applyAlignment="1" applyProtection="1">
      <alignment horizontal="right" vertical="center" wrapText="1"/>
    </xf>
    <xf fontId="5" fillId="0" borderId="1" numFmtId="163" xfId="0" applyNumberFormat="1" applyFont="1" applyBorder="1" applyAlignment="1" applyProtection="1">
      <alignment vertical="center" wrapText="1"/>
    </xf>
    <xf fontId="5" fillId="0" borderId="1" numFmtId="161" xfId="0" applyNumberFormat="1" applyFont="1" applyBorder="1" applyAlignment="1" applyProtection="1">
      <alignment horizontal="right" vertical="center" wrapText="1"/>
    </xf>
    <xf fontId="2" fillId="0" borderId="1" numFmtId="163" xfId="0" applyNumberFormat="1" applyFont="1" applyBorder="1" applyAlignment="1">
      <alignment vertical="center" wrapText="1"/>
    </xf>
    <xf fontId="0" fillId="0" borderId="1" numFmtId="0" xfId="0" applyBorder="1" applyAlignment="1">
      <alignment vertical="center" wrapText="1"/>
    </xf>
    <xf fontId="2" fillId="0" borderId="9" numFmtId="163" xfId="0" applyNumberFormat="1" applyFont="1" applyBorder="1" applyAlignment="1" applyProtection="1">
      <alignment vertical="center" wrapText="1"/>
    </xf>
    <xf fontId="0" fillId="0" borderId="5" numFmtId="0" xfId="0" applyBorder="1" applyAlignment="1">
      <alignment vertical="center" wrapText="1"/>
    </xf>
    <xf fontId="2" fillId="0" borderId="1" numFmtId="0" xfId="0" applyFont="1" applyBorder="1" applyAlignment="1">
      <alignment vertical="center" wrapText="1"/>
    </xf>
    <xf fontId="2" fillId="0" borderId="1" numFmtId="161" xfId="0" applyNumberFormat="1" applyFont="1" applyBorder="1" applyAlignment="1" applyProtection="1">
      <alignment horizontal="left" indent="1" vertical="center" wrapText="1"/>
    </xf>
    <xf fontId="2" fillId="0" borderId="1" numFmtId="0" xfId="0" applyFont="1" applyBorder="1" applyAlignment="1">
      <alignment vertical="center"/>
    </xf>
    <xf fontId="2" fillId="0" borderId="1" numFmtId="0" xfId="0" applyFont="1" applyBorder="1" applyAlignment="1">
      <alignment horizontal="left" vertical="center" wrapText="1"/>
    </xf>
    <xf fontId="2" fillId="0" borderId="7" numFmtId="0" xfId="0" applyFont="1" applyBorder="1" applyAlignment="1">
      <alignment horizontal="center" vertical="center" wrapText="1"/>
    </xf>
    <xf fontId="2" fillId="0" borderId="8" numFmtId="0" xfId="0" applyFont="1" applyBorder="1" applyAlignment="1">
      <alignment horizontal="center" vertical="center" wrapText="1"/>
    </xf>
    <xf fontId="4" fillId="0" borderId="9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horizontal="center" vertical="center"/>
    </xf>
    <xf fontId="13" fillId="0" borderId="1" numFmtId="0" xfId="0" applyFont="1" applyBorder="1" applyAlignment="1">
      <alignment horizontal="center" vertical="center" wrapText="1"/>
    </xf>
    <xf fontId="2" fillId="0" borderId="10" numFmtId="0" xfId="0" applyFont="1" applyBorder="1" applyAlignment="1">
      <alignment vertical="center" wrapText="1"/>
    </xf>
    <xf fontId="2" fillId="0" borderId="10" numFmtId="0" xfId="0" applyFont="1" applyBorder="1" applyAlignment="1">
      <alignment horizontal="center" vertical="center"/>
    </xf>
    <xf fontId="2" fillId="0" borderId="10" numFmtId="0" xfId="0" applyFont="1" applyBorder="1" applyAlignment="1">
      <alignment horizontal="center" vertical="center" wrapText="1"/>
    </xf>
    <xf fontId="14" fillId="0" borderId="1" numFmtId="0" xfId="0" applyFont="1" applyBorder="1" applyAlignment="1">
      <alignment horizontal="center" vertical="center"/>
    </xf>
    <xf fontId="14" fillId="0" borderId="1" numFmtId="160" xfId="0" applyNumberFormat="1" applyFont="1" applyBorder="1" applyAlignment="1">
      <alignment horizontal="center" vertical="center"/>
    </xf>
    <xf fontId="2" fillId="0" borderId="11" numFmtId="0" xfId="0" applyFont="1" applyBorder="1" applyAlignment="1">
      <alignment vertical="center" wrapText="1"/>
    </xf>
    <xf fontId="2" fillId="0" borderId="11" numFmtId="0" xfId="0" applyFont="1" applyBorder="1" applyAlignment="1">
      <alignment horizontal="center" vertical="center"/>
    </xf>
    <xf fontId="2" fillId="0" borderId="11" numFmtId="0" xfId="0" applyFont="1" applyBorder="1" applyAlignment="1">
      <alignment horizontal="center" vertical="center" wrapText="1"/>
    </xf>
    <xf fontId="2" fillId="0" borderId="9" numFmtId="0" xfId="0" applyFont="1" applyBorder="1" applyAlignment="1">
      <alignment horizontal="center" vertical="center" wrapText="1"/>
    </xf>
    <xf fontId="2" fillId="0" borderId="12" numFmtId="0" xfId="0" applyFont="1" applyBorder="1" applyAlignment="1">
      <alignment vertical="center" wrapText="1"/>
    </xf>
    <xf fontId="14" fillId="0" borderId="9" numFmtId="0" xfId="0" applyFont="1" applyBorder="1" applyAlignment="1">
      <alignment horizontal="center" vertical="center"/>
    </xf>
    <xf fontId="14" fillId="0" borderId="9" numFmtId="160" xfId="0" applyNumberFormat="1" applyFont="1" applyBorder="1" applyAlignment="1">
      <alignment horizontal="center" vertical="center"/>
    </xf>
    <xf fontId="2" fillId="0" borderId="9" numFmtId="0" xfId="0" applyFont="1" applyBorder="1" applyAlignment="1">
      <alignment vertical="center" wrapText="1"/>
    </xf>
    <xf fontId="2" fillId="0" borderId="1" numFmtId="0" xfId="0" applyFont="1" applyBorder="1" applyAlignment="1">
      <alignment horizontal="center"/>
    </xf>
    <xf fontId="15" fillId="0" borderId="0" numFmtId="0" xfId="1" applyFont="1"/>
    <xf fontId="15" fillId="0" borderId="0" numFmtId="0" xfId="0" applyFont="1"/>
    <xf fontId="16" fillId="0" borderId="1" numFmtId="0" xfId="0" applyFont="1" applyBorder="1" applyAlignment="1">
      <alignment horizontal="center" vertical="center" wrapText="1"/>
    </xf>
    <xf fontId="14" fillId="0" borderId="1" numFmtId="0" xfId="0" applyFont="1" applyBorder="1"/>
    <xf fontId="14" fillId="0" borderId="1" numFmtId="164" xfId="0" applyNumberFormat="1" applyFont="1" applyBorder="1"/>
    <xf fontId="0" fillId="0" borderId="1" numFmtId="0" xfId="0" applyBorder="1"/>
    <xf fontId="0" fillId="0" borderId="0" numFmtId="0" xfId="0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6" zoomScale="100" workbookViewId="0">
      <selection activeCell="G18" activeCellId="0" sqref="G18"/>
    </sheetView>
  </sheetViews>
  <sheetFormatPr defaultRowHeight="12.75" outlineLevelRow="2"/>
  <cols>
    <col customWidth="1" min="1" max="4" style="2" width="5"/>
    <col customWidth="1" min="5" max="5" style="1" width="35.28515625"/>
    <col customWidth="1" min="6" max="6" style="1" width="20.5703125"/>
    <col customWidth="1" min="7" max="7" style="1" width="11.42578125"/>
    <col customWidth="1" min="8" max="8" style="1" width="6.42578125"/>
    <col customWidth="1" min="9" max="9" style="1" width="5.7109375"/>
    <col customWidth="1" min="10" max="10" style="1" width="9.140625"/>
    <col customWidth="1" min="11" max="11" style="1" width="11.42578125"/>
    <col customWidth="1" min="12" max="12" style="1" width="12.7109375"/>
    <col customWidth="1" min="13" max="13" style="1" width="7.85546875"/>
    <col customWidth="1" min="14" max="15" style="1" width="9.140625"/>
    <col min="16" max="16384" style="1" width="9.140625"/>
  </cols>
  <sheetData>
    <row r="1" ht="39.75" customHeight="1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</row>
    <row r="2">
      <c r="E2" s="6" t="s">
        <v>1</v>
      </c>
      <c r="F2" s="6"/>
      <c r="G2" s="6"/>
      <c r="H2" s="6"/>
      <c r="I2" s="6"/>
      <c r="J2" s="6"/>
      <c r="K2" s="6"/>
      <c r="L2" s="6"/>
      <c r="M2" s="6"/>
      <c r="N2" s="7"/>
      <c r="O2" s="7"/>
    </row>
    <row r="3">
      <c r="A3" s="8" t="s">
        <v>2</v>
      </c>
      <c r="B3" s="8"/>
      <c r="C3" s="8"/>
      <c r="D3" s="8"/>
      <c r="E3" s="9" t="s">
        <v>3</v>
      </c>
      <c r="F3" s="9" t="s">
        <v>4</v>
      </c>
      <c r="G3" s="9" t="s">
        <v>5</v>
      </c>
      <c r="H3" s="10"/>
      <c r="I3" s="10"/>
      <c r="J3" s="10"/>
      <c r="K3" s="9" t="s">
        <v>6</v>
      </c>
      <c r="L3" s="9" t="s">
        <v>7</v>
      </c>
      <c r="M3" s="11" t="s">
        <v>8</v>
      </c>
    </row>
    <row r="4" ht="49.5" customHeight="1">
      <c r="A4" s="8"/>
      <c r="B4" s="8"/>
      <c r="C4" s="8"/>
      <c r="D4" s="8"/>
      <c r="E4" s="12"/>
      <c r="F4" s="10"/>
      <c r="G4" s="9" t="s">
        <v>9</v>
      </c>
      <c r="H4" s="9" t="s">
        <v>10</v>
      </c>
      <c r="I4" s="9" t="s">
        <v>11</v>
      </c>
      <c r="J4" s="9" t="s">
        <v>12</v>
      </c>
      <c r="K4" s="12"/>
      <c r="L4" s="12"/>
      <c r="M4" s="12"/>
    </row>
    <row r="5" s="2" customFormat="1">
      <c r="A5" s="8">
        <v>1</v>
      </c>
      <c r="B5" s="8">
        <v>2</v>
      </c>
      <c r="C5" s="8">
        <v>3</v>
      </c>
      <c r="D5" s="8">
        <v>4</v>
      </c>
      <c r="E5" s="13">
        <v>5</v>
      </c>
      <c r="F5" s="10">
        <v>6</v>
      </c>
      <c r="G5" s="9" t="s">
        <v>13</v>
      </c>
      <c r="H5" s="9" t="s">
        <v>14</v>
      </c>
      <c r="I5" s="9" t="s">
        <v>15</v>
      </c>
      <c r="J5" s="9" t="s">
        <v>16</v>
      </c>
      <c r="K5" s="13">
        <v>11</v>
      </c>
      <c r="L5" s="13">
        <v>12</v>
      </c>
      <c r="M5" s="13">
        <v>13</v>
      </c>
    </row>
    <row r="6" ht="48">
      <c r="A6" s="14" t="s">
        <v>17</v>
      </c>
      <c r="B6" s="14" t="s">
        <v>18</v>
      </c>
      <c r="C6" s="14" t="s">
        <v>19</v>
      </c>
      <c r="D6" s="8" t="s">
        <v>20</v>
      </c>
      <c r="E6" s="15" t="s">
        <v>21</v>
      </c>
      <c r="F6" s="15"/>
      <c r="G6" s="9" t="s">
        <v>22</v>
      </c>
      <c r="H6" s="9"/>
      <c r="I6" s="9"/>
      <c r="J6" s="9"/>
      <c r="K6" s="16">
        <v>41858</v>
      </c>
      <c r="L6" s="16">
        <v>39340.699999999997</v>
      </c>
      <c r="M6" s="17">
        <f t="shared" ref="M6:M38" si="0">L6/K6*100</f>
        <v>93.986095847866594</v>
      </c>
    </row>
    <row r="7" s="18" customFormat="1" ht="60" outlineLevel="1">
      <c r="A7" s="19">
        <v>51</v>
      </c>
      <c r="B7" s="19">
        <v>0</v>
      </c>
      <c r="C7" s="19">
        <v>1</v>
      </c>
      <c r="D7" s="19"/>
      <c r="E7" s="20" t="s">
        <v>23</v>
      </c>
      <c r="F7" s="20"/>
      <c r="G7" s="21" t="s">
        <v>24</v>
      </c>
      <c r="H7" s="21"/>
      <c r="I7" s="21"/>
      <c r="J7" s="21"/>
      <c r="K7" s="22">
        <v>20045.299999999999</v>
      </c>
      <c r="L7" s="22">
        <v>17879.700000000001</v>
      </c>
      <c r="M7" s="17">
        <f t="shared" si="0"/>
        <v>89.196469995460291</v>
      </c>
    </row>
    <row r="8" s="18" customFormat="1" ht="36" outlineLevel="1">
      <c r="A8" s="13">
        <v>51</v>
      </c>
      <c r="B8" s="13">
        <v>0</v>
      </c>
      <c r="C8" s="13">
        <v>1</v>
      </c>
      <c r="D8" s="13">
        <v>1</v>
      </c>
      <c r="E8" s="15" t="s">
        <v>25</v>
      </c>
      <c r="F8" s="15" t="s">
        <v>26</v>
      </c>
      <c r="G8" s="9" t="s">
        <v>27</v>
      </c>
      <c r="H8" s="21"/>
      <c r="I8" s="21"/>
      <c r="J8" s="21"/>
      <c r="K8" s="16">
        <v>2431.4000000000001</v>
      </c>
      <c r="L8" s="16">
        <v>2410.3000000000002</v>
      </c>
      <c r="M8" s="17">
        <f t="shared" si="0"/>
        <v>99.132187217241096</v>
      </c>
    </row>
    <row r="9" s="18" customFormat="1" ht="24" outlineLevel="1">
      <c r="A9" s="13">
        <v>51</v>
      </c>
      <c r="B9" s="13">
        <v>0</v>
      </c>
      <c r="C9" s="13">
        <v>1</v>
      </c>
      <c r="D9" s="13">
        <v>4</v>
      </c>
      <c r="E9" s="15" t="s">
        <v>28</v>
      </c>
      <c r="F9" s="15" t="s">
        <v>26</v>
      </c>
      <c r="G9" s="9" t="s">
        <v>29</v>
      </c>
      <c r="H9" s="21"/>
      <c r="I9" s="21"/>
      <c r="J9" s="21"/>
      <c r="K9" s="23">
        <v>100</v>
      </c>
      <c r="L9" s="23">
        <v>63</v>
      </c>
      <c r="M9" s="17">
        <f t="shared" si="0"/>
        <v>63</v>
      </c>
    </row>
    <row r="10" s="18" customFormat="1" ht="48" outlineLevel="1">
      <c r="A10" s="13">
        <v>51</v>
      </c>
      <c r="B10" s="13">
        <v>0</v>
      </c>
      <c r="C10" s="13">
        <v>1</v>
      </c>
      <c r="D10" s="13">
        <v>5</v>
      </c>
      <c r="E10" s="15" t="s">
        <v>30</v>
      </c>
      <c r="F10" s="15" t="s">
        <v>26</v>
      </c>
      <c r="G10" s="9" t="s">
        <v>31</v>
      </c>
      <c r="H10" s="21"/>
      <c r="I10" s="21"/>
      <c r="J10" s="21"/>
      <c r="K10" s="23">
        <v>575.79999999999995</v>
      </c>
      <c r="L10" s="23">
        <v>550.5</v>
      </c>
      <c r="M10" s="17">
        <f t="shared" si="0"/>
        <v>95.606113233761732</v>
      </c>
    </row>
    <row r="11" s="18" customFormat="1" ht="60" outlineLevel="1">
      <c r="A11" s="13">
        <v>51</v>
      </c>
      <c r="B11" s="13">
        <v>0</v>
      </c>
      <c r="C11" s="13">
        <v>1</v>
      </c>
      <c r="D11" s="13">
        <v>6</v>
      </c>
      <c r="E11" s="15" t="s">
        <v>32</v>
      </c>
      <c r="F11" s="15" t="s">
        <v>26</v>
      </c>
      <c r="G11" s="9" t="s">
        <v>33</v>
      </c>
      <c r="H11" s="21"/>
      <c r="I11" s="21"/>
      <c r="J11" s="21"/>
      <c r="K11" s="23">
        <v>1745</v>
      </c>
      <c r="L11" s="23">
        <v>1010</v>
      </c>
      <c r="M11" s="17">
        <f t="shared" si="0"/>
        <v>57.879656160458445</v>
      </c>
    </row>
    <row r="12" s="18" customFormat="1" ht="36" outlineLevel="1">
      <c r="A12" s="13">
        <v>51</v>
      </c>
      <c r="B12" s="13">
        <v>0</v>
      </c>
      <c r="C12" s="13">
        <v>1</v>
      </c>
      <c r="D12" s="13">
        <v>11</v>
      </c>
      <c r="E12" s="15" t="s">
        <v>34</v>
      </c>
      <c r="F12" s="15" t="s">
        <v>35</v>
      </c>
      <c r="G12" s="9" t="s">
        <v>36</v>
      </c>
      <c r="H12" s="21"/>
      <c r="I12" s="21"/>
      <c r="J12" s="21"/>
      <c r="K12" s="23">
        <v>2150</v>
      </c>
      <c r="L12" s="23">
        <v>2028.3</v>
      </c>
      <c r="M12" s="17">
        <f t="shared" si="0"/>
        <v>94.33953488372093</v>
      </c>
    </row>
    <row r="13" s="18" customFormat="1" ht="48" outlineLevel="1">
      <c r="A13" s="13">
        <v>51</v>
      </c>
      <c r="B13" s="13">
        <v>0</v>
      </c>
      <c r="C13" s="13">
        <v>1</v>
      </c>
      <c r="D13" s="13">
        <v>12</v>
      </c>
      <c r="E13" s="15" t="s">
        <v>37</v>
      </c>
      <c r="F13" s="15" t="s">
        <v>26</v>
      </c>
      <c r="G13" s="9" t="s">
        <v>38</v>
      </c>
      <c r="H13" s="21"/>
      <c r="I13" s="21"/>
      <c r="J13" s="21"/>
      <c r="K13" s="23">
        <v>260</v>
      </c>
      <c r="L13" s="23">
        <v>260</v>
      </c>
      <c r="M13" s="17">
        <f t="shared" si="0"/>
        <v>100</v>
      </c>
    </row>
    <row r="14" ht="24" outlineLevel="2">
      <c r="A14" s="13">
        <v>51</v>
      </c>
      <c r="B14" s="13">
        <v>0</v>
      </c>
      <c r="C14" s="13">
        <v>1</v>
      </c>
      <c r="D14" s="13">
        <v>14</v>
      </c>
      <c r="E14" s="24" t="s">
        <v>39</v>
      </c>
      <c r="F14" s="24" t="s">
        <v>40</v>
      </c>
      <c r="G14" s="2">
        <v>5100100014</v>
      </c>
      <c r="H14" s="9"/>
      <c r="I14" s="9"/>
      <c r="J14" s="9"/>
      <c r="K14" s="23">
        <v>135.59999999999999</v>
      </c>
      <c r="L14" s="23">
        <v>135.5</v>
      </c>
      <c r="M14" s="17">
        <f t="shared" si="0"/>
        <v>99.926253687315636</v>
      </c>
    </row>
    <row r="15" ht="180" outlineLevel="2">
      <c r="A15" s="13">
        <v>51</v>
      </c>
      <c r="B15" s="13">
        <v>0</v>
      </c>
      <c r="C15" s="13">
        <v>1</v>
      </c>
      <c r="D15" s="13">
        <v>40740</v>
      </c>
      <c r="E15" s="15" t="s">
        <v>41</v>
      </c>
      <c r="F15" s="24" t="s">
        <v>40</v>
      </c>
      <c r="G15" s="9" t="s">
        <v>42</v>
      </c>
      <c r="H15" s="9"/>
      <c r="I15" s="9"/>
      <c r="J15" s="9"/>
      <c r="K15" s="23">
        <v>337.30000000000001</v>
      </c>
      <c r="L15" s="23">
        <v>282</v>
      </c>
      <c r="M15" s="17">
        <f t="shared" si="0"/>
        <v>83.605099318114441</v>
      </c>
    </row>
    <row r="16" ht="120" outlineLevel="2">
      <c r="A16" s="13">
        <v>51</v>
      </c>
      <c r="B16" s="13">
        <v>0</v>
      </c>
      <c r="C16" s="13">
        <v>1</v>
      </c>
      <c r="D16" s="13">
        <v>40760</v>
      </c>
      <c r="E16" s="15" t="s">
        <v>43</v>
      </c>
      <c r="F16" s="24" t="s">
        <v>40</v>
      </c>
      <c r="G16" s="9" t="s">
        <v>44</v>
      </c>
      <c r="H16" s="9"/>
      <c r="I16" s="9"/>
      <c r="J16" s="9"/>
      <c r="K16" s="23">
        <v>399.60000000000002</v>
      </c>
      <c r="L16" s="23">
        <v>155.40000000000001</v>
      </c>
      <c r="M16" s="17">
        <f t="shared" si="0"/>
        <v>38.888888888888893</v>
      </c>
    </row>
    <row r="17" ht="60" outlineLevel="2">
      <c r="A17" s="13">
        <v>51</v>
      </c>
      <c r="B17" s="13">
        <v>0</v>
      </c>
      <c r="C17" s="13">
        <v>1</v>
      </c>
      <c r="D17" s="13">
        <v>40770</v>
      </c>
      <c r="E17" s="15" t="s">
        <v>45</v>
      </c>
      <c r="F17" s="24" t="s">
        <v>40</v>
      </c>
      <c r="G17" s="9" t="s">
        <v>46</v>
      </c>
      <c r="H17" s="9"/>
      <c r="I17" s="9"/>
      <c r="J17" s="9"/>
      <c r="K17" s="23">
        <v>9554.7000000000007</v>
      </c>
      <c r="L17" s="23">
        <v>8626</v>
      </c>
      <c r="M17" s="17">
        <f t="shared" si="0"/>
        <v>90.280176248338506</v>
      </c>
    </row>
    <row r="18" ht="24" outlineLevel="2">
      <c r="A18" s="13">
        <v>51</v>
      </c>
      <c r="B18" s="13">
        <v>0</v>
      </c>
      <c r="C18" s="13">
        <v>1</v>
      </c>
      <c r="D18" s="13">
        <v>40790</v>
      </c>
      <c r="E18" s="15" t="s">
        <v>47</v>
      </c>
      <c r="F18" s="24" t="s">
        <v>26</v>
      </c>
      <c r="G18" s="2">
        <v>5100140790</v>
      </c>
      <c r="H18" s="9"/>
      <c r="I18" s="9"/>
      <c r="J18" s="9"/>
      <c r="K18" s="23">
        <v>2358.8000000000002</v>
      </c>
      <c r="L18" s="23">
        <v>2358.8000000000002</v>
      </c>
      <c r="M18" s="17">
        <f t="shared" si="0"/>
        <v>100</v>
      </c>
    </row>
    <row r="19" s="18" customFormat="1" ht="72" outlineLevel="2">
      <c r="A19" s="19">
        <v>51</v>
      </c>
      <c r="B19" s="19">
        <v>0</v>
      </c>
      <c r="C19" s="19">
        <v>2</v>
      </c>
      <c r="D19" s="19"/>
      <c r="E19" s="20" t="s">
        <v>48</v>
      </c>
      <c r="F19" s="25"/>
      <c r="G19" s="21" t="s">
        <v>49</v>
      </c>
      <c r="H19" s="21"/>
      <c r="I19" s="21"/>
      <c r="J19" s="21"/>
      <c r="K19" s="26">
        <v>26.300000000000001</v>
      </c>
      <c r="L19" s="27">
        <v>26.300000000000001</v>
      </c>
      <c r="M19" s="17">
        <f t="shared" si="0"/>
        <v>100</v>
      </c>
      <c r="N19" s="28"/>
      <c r="O19" s="29"/>
    </row>
    <row r="20" ht="36" outlineLevel="2">
      <c r="A20" s="13">
        <v>51</v>
      </c>
      <c r="B20" s="13">
        <v>0</v>
      </c>
      <c r="C20" s="13">
        <v>2</v>
      </c>
      <c r="D20" s="13" t="s">
        <v>50</v>
      </c>
      <c r="E20" s="15" t="s">
        <v>51</v>
      </c>
      <c r="F20" s="24" t="s">
        <v>40</v>
      </c>
      <c r="G20" s="9" t="s">
        <v>52</v>
      </c>
      <c r="H20" s="9"/>
      <c r="I20" s="9"/>
      <c r="J20" s="9"/>
      <c r="K20" s="30">
        <v>26.300000000000001</v>
      </c>
      <c r="L20" s="30">
        <v>26.300000000000001</v>
      </c>
      <c r="M20" s="17">
        <f t="shared" si="0"/>
        <v>100</v>
      </c>
    </row>
    <row r="21" s="18" customFormat="1" ht="36" outlineLevel="2">
      <c r="A21" s="19">
        <v>51</v>
      </c>
      <c r="B21" s="19">
        <v>0</v>
      </c>
      <c r="C21" s="19">
        <v>3</v>
      </c>
      <c r="D21" s="19"/>
      <c r="E21" s="20" t="s">
        <v>53</v>
      </c>
      <c r="F21" s="25"/>
      <c r="G21" s="21" t="s">
        <v>54</v>
      </c>
      <c r="H21" s="21"/>
      <c r="I21" s="21"/>
      <c r="J21" s="21"/>
      <c r="K21" s="31">
        <v>4332.8000000000002</v>
      </c>
      <c r="L21" s="23">
        <v>4248.5</v>
      </c>
      <c r="M21" s="17">
        <f t="shared" si="0"/>
        <v>98.054375923190534</v>
      </c>
      <c r="N21" s="32"/>
      <c r="O21" s="33"/>
    </row>
    <row r="22" ht="216" outlineLevel="2">
      <c r="A22" s="13">
        <v>51</v>
      </c>
      <c r="B22" s="13">
        <v>0</v>
      </c>
      <c r="C22" s="13">
        <v>3</v>
      </c>
      <c r="D22" s="13">
        <v>40300</v>
      </c>
      <c r="E22" s="24" t="s">
        <v>55</v>
      </c>
      <c r="F22" s="24" t="s">
        <v>40</v>
      </c>
      <c r="G22" s="9" t="s">
        <v>56</v>
      </c>
      <c r="H22" s="9"/>
      <c r="I22" s="9"/>
      <c r="J22" s="9"/>
      <c r="K22" s="23">
        <v>4332.8000000000002</v>
      </c>
      <c r="L22" s="23">
        <v>4248.5</v>
      </c>
      <c r="M22" s="17">
        <f t="shared" si="0"/>
        <v>98.054375923190534</v>
      </c>
    </row>
    <row r="23" s="18" customFormat="1" ht="36" outlineLevel="2">
      <c r="A23" s="19">
        <v>51</v>
      </c>
      <c r="B23" s="19">
        <v>0</v>
      </c>
      <c r="C23" s="19">
        <v>4</v>
      </c>
      <c r="D23" s="19"/>
      <c r="E23" s="20" t="s">
        <v>57</v>
      </c>
      <c r="F23" s="25"/>
      <c r="G23" s="21" t="s">
        <v>58</v>
      </c>
      <c r="H23" s="21"/>
      <c r="I23" s="21"/>
      <c r="J23" s="21"/>
      <c r="K23" s="27">
        <v>2235</v>
      </c>
      <c r="L23" s="27">
        <v>2235</v>
      </c>
      <c r="M23" s="17">
        <f t="shared" si="0"/>
        <v>100</v>
      </c>
      <c r="N23" s="29"/>
      <c r="O23" s="29"/>
    </row>
    <row r="24" ht="36" outlineLevel="2">
      <c r="A24" s="13">
        <v>51</v>
      </c>
      <c r="B24" s="13">
        <v>0</v>
      </c>
      <c r="C24" s="13">
        <v>4</v>
      </c>
      <c r="D24" s="13">
        <v>1</v>
      </c>
      <c r="E24" s="15" t="s">
        <v>59</v>
      </c>
      <c r="F24" s="24" t="s">
        <v>40</v>
      </c>
      <c r="G24" s="9" t="s">
        <v>60</v>
      </c>
      <c r="H24" s="9"/>
      <c r="I24" s="9"/>
      <c r="J24" s="9"/>
      <c r="K24" s="30">
        <v>335</v>
      </c>
      <c r="L24" s="30">
        <v>335</v>
      </c>
      <c r="M24" s="17">
        <f t="shared" si="0"/>
        <v>100</v>
      </c>
      <c r="O24" s="34"/>
      <c r="P24" s="34"/>
    </row>
    <row r="25" ht="60" outlineLevel="2">
      <c r="A25" s="13">
        <v>51</v>
      </c>
      <c r="B25" s="13">
        <v>0</v>
      </c>
      <c r="C25" s="13">
        <v>4</v>
      </c>
      <c r="D25" s="13">
        <v>7</v>
      </c>
      <c r="E25" s="15" t="s">
        <v>61</v>
      </c>
      <c r="F25" s="24" t="s">
        <v>40</v>
      </c>
      <c r="G25" s="9" t="s">
        <v>62</v>
      </c>
      <c r="H25" s="9"/>
      <c r="I25" s="9"/>
      <c r="J25" s="9"/>
      <c r="K25" s="23">
        <v>1500</v>
      </c>
      <c r="L25" s="23">
        <v>1500</v>
      </c>
      <c r="M25" s="17">
        <f t="shared" si="0"/>
        <v>100</v>
      </c>
    </row>
    <row r="26" ht="96" outlineLevel="2">
      <c r="A26" s="13">
        <v>51</v>
      </c>
      <c r="B26" s="13">
        <v>0</v>
      </c>
      <c r="C26" s="13">
        <v>4</v>
      </c>
      <c r="D26" s="13">
        <v>9</v>
      </c>
      <c r="E26" s="15" t="s">
        <v>63</v>
      </c>
      <c r="F26" s="24" t="s">
        <v>40</v>
      </c>
      <c r="G26" s="9" t="s">
        <v>64</v>
      </c>
      <c r="H26" s="9"/>
      <c r="I26" s="9"/>
      <c r="J26" s="9"/>
      <c r="K26" s="16">
        <v>400</v>
      </c>
      <c r="L26" s="16">
        <v>400</v>
      </c>
      <c r="M26" s="17">
        <f t="shared" si="0"/>
        <v>100</v>
      </c>
    </row>
    <row r="27" s="18" customFormat="1" ht="36" outlineLevel="2">
      <c r="A27" s="19">
        <v>51</v>
      </c>
      <c r="B27" s="19">
        <v>0</v>
      </c>
      <c r="C27" s="19">
        <v>5</v>
      </c>
      <c r="D27" s="19"/>
      <c r="E27" s="20" t="s">
        <v>65</v>
      </c>
      <c r="F27" s="25"/>
      <c r="G27" s="21" t="s">
        <v>66</v>
      </c>
      <c r="H27" s="21"/>
      <c r="I27" s="21"/>
      <c r="J27" s="21"/>
      <c r="K27" s="26">
        <v>12574.5</v>
      </c>
      <c r="L27" s="27">
        <v>12349.200000000001</v>
      </c>
      <c r="M27" s="17">
        <f t="shared" si="0"/>
        <v>98.208278659191222</v>
      </c>
      <c r="N27" s="35"/>
      <c r="O27" s="36"/>
    </row>
    <row r="28" ht="36" outlineLevel="2">
      <c r="A28" s="13">
        <v>51</v>
      </c>
      <c r="B28" s="13">
        <v>0</v>
      </c>
      <c r="C28" s="13">
        <v>5</v>
      </c>
      <c r="D28" s="13">
        <v>1</v>
      </c>
      <c r="E28" s="15" t="s">
        <v>67</v>
      </c>
      <c r="F28" s="24" t="s">
        <v>40</v>
      </c>
      <c r="G28" s="9" t="s">
        <v>68</v>
      </c>
      <c r="H28" s="9"/>
      <c r="I28" s="9"/>
      <c r="J28" s="9"/>
      <c r="K28" s="23">
        <v>6517</v>
      </c>
      <c r="L28" s="23">
        <v>6432.3000000000002</v>
      </c>
      <c r="M28" s="17">
        <f t="shared" si="0"/>
        <v>98.700322234156829</v>
      </c>
    </row>
    <row r="29" ht="48" outlineLevel="2">
      <c r="A29" s="13">
        <v>51</v>
      </c>
      <c r="B29" s="13">
        <v>0</v>
      </c>
      <c r="C29" s="13">
        <v>5</v>
      </c>
      <c r="D29" s="13">
        <v>2</v>
      </c>
      <c r="E29" s="24" t="s">
        <v>69</v>
      </c>
      <c r="F29" s="24" t="s">
        <v>40</v>
      </c>
      <c r="G29" s="9" t="s">
        <v>70</v>
      </c>
      <c r="H29" s="9"/>
      <c r="I29" s="9"/>
      <c r="J29" s="9"/>
      <c r="K29" s="30">
        <v>168.59999999999999</v>
      </c>
      <c r="L29" s="30">
        <v>168.59999999999999</v>
      </c>
      <c r="M29" s="17">
        <f t="shared" si="0"/>
        <v>100</v>
      </c>
    </row>
    <row r="30" ht="48">
      <c r="A30" s="10">
        <v>51</v>
      </c>
      <c r="B30" s="10">
        <v>0</v>
      </c>
      <c r="C30" s="10">
        <v>5</v>
      </c>
      <c r="D30" s="10">
        <v>4</v>
      </c>
      <c r="E30" s="37" t="s">
        <v>71</v>
      </c>
      <c r="F30" s="24" t="s">
        <v>40</v>
      </c>
      <c r="G30" s="10">
        <v>5100500004</v>
      </c>
      <c r="H30" s="37"/>
      <c r="I30" s="37"/>
      <c r="J30" s="37"/>
      <c r="K30" s="38">
        <v>106</v>
      </c>
      <c r="L30" s="38">
        <v>106</v>
      </c>
      <c r="M30" s="17">
        <f t="shared" si="0"/>
        <v>100</v>
      </c>
      <c r="N30" s="39"/>
      <c r="O30" s="39"/>
    </row>
    <row r="31" ht="84">
      <c r="A31" s="10">
        <v>51</v>
      </c>
      <c r="B31" s="10">
        <v>0</v>
      </c>
      <c r="C31" s="10">
        <v>5</v>
      </c>
      <c r="D31" s="10">
        <v>40700</v>
      </c>
      <c r="E31" s="37" t="s">
        <v>72</v>
      </c>
      <c r="F31" s="24" t="s">
        <v>40</v>
      </c>
      <c r="G31" s="10">
        <v>5100540700</v>
      </c>
      <c r="H31" s="37"/>
      <c r="I31" s="37"/>
      <c r="J31" s="37"/>
      <c r="K31" s="38">
        <v>137.19999999999999</v>
      </c>
      <c r="L31" s="38">
        <v>137.19999999999999</v>
      </c>
      <c r="M31" s="17">
        <f t="shared" si="0"/>
        <v>100</v>
      </c>
      <c r="N31" s="39"/>
      <c r="O31" s="39"/>
    </row>
    <row r="32" ht="24">
      <c r="A32" s="10">
        <v>51</v>
      </c>
      <c r="B32" s="10">
        <v>0</v>
      </c>
      <c r="C32" s="10">
        <v>5</v>
      </c>
      <c r="D32" s="10">
        <v>40730</v>
      </c>
      <c r="E32" s="37" t="s">
        <v>73</v>
      </c>
      <c r="F32" s="24" t="s">
        <v>40</v>
      </c>
      <c r="G32" s="10">
        <v>5100540730</v>
      </c>
      <c r="H32" s="37"/>
      <c r="I32" s="37"/>
      <c r="J32" s="37"/>
      <c r="K32" s="38">
        <v>1029.4000000000001</v>
      </c>
      <c r="L32" s="38">
        <v>1029.4000000000001</v>
      </c>
      <c r="M32" s="17">
        <f t="shared" si="0"/>
        <v>100</v>
      </c>
      <c r="N32" s="39"/>
      <c r="O32" s="39"/>
    </row>
    <row r="33" ht="60">
      <c r="A33" s="10">
        <v>51</v>
      </c>
      <c r="B33" s="10">
        <v>0</v>
      </c>
      <c r="C33" s="10">
        <v>5</v>
      </c>
      <c r="D33" s="10">
        <v>40780</v>
      </c>
      <c r="E33" s="37" t="s">
        <v>74</v>
      </c>
      <c r="F33" s="24" t="s">
        <v>40</v>
      </c>
      <c r="G33" s="10">
        <v>5100540780</v>
      </c>
      <c r="H33" s="37"/>
      <c r="I33" s="37"/>
      <c r="J33" s="37"/>
      <c r="K33" s="38">
        <v>4616.3000000000002</v>
      </c>
      <c r="L33" s="38">
        <v>4475.6999999999998</v>
      </c>
      <c r="M33" s="17">
        <f t="shared" si="0"/>
        <v>96.954270736303954</v>
      </c>
      <c r="N33" s="39"/>
      <c r="O33" s="39"/>
    </row>
    <row r="34" s="18" customFormat="1" ht="60" outlineLevel="1">
      <c r="A34" s="19">
        <v>51</v>
      </c>
      <c r="B34" s="19">
        <v>0</v>
      </c>
      <c r="C34" s="40">
        <v>6</v>
      </c>
      <c r="D34" s="40"/>
      <c r="E34" s="41" t="s">
        <v>75</v>
      </c>
      <c r="F34" s="41"/>
      <c r="G34" s="42" t="s">
        <v>76</v>
      </c>
      <c r="H34" s="42"/>
      <c r="I34" s="42"/>
      <c r="J34" s="42"/>
      <c r="K34" s="43">
        <v>2644.0999999999999</v>
      </c>
      <c r="L34" s="44">
        <v>2602</v>
      </c>
      <c r="M34" s="17">
        <f t="shared" si="0"/>
        <v>98.407775802730612</v>
      </c>
      <c r="N34" s="28"/>
      <c r="O34" s="29"/>
    </row>
    <row r="35" ht="36" outlineLevel="2">
      <c r="A35" s="13">
        <v>51</v>
      </c>
      <c r="B35" s="13">
        <v>0</v>
      </c>
      <c r="C35" s="13">
        <v>6</v>
      </c>
      <c r="D35" s="13">
        <v>1</v>
      </c>
      <c r="E35" s="15" t="s">
        <v>77</v>
      </c>
      <c r="F35" s="24" t="s">
        <v>40</v>
      </c>
      <c r="G35" s="9" t="s">
        <v>78</v>
      </c>
      <c r="H35" s="9"/>
      <c r="I35" s="9"/>
      <c r="J35" s="9"/>
      <c r="K35" s="16">
        <v>436.10000000000002</v>
      </c>
      <c r="L35" s="16">
        <v>436.10000000000002</v>
      </c>
      <c r="M35" s="17">
        <f t="shared" si="0"/>
        <v>100</v>
      </c>
      <c r="N35" s="34"/>
      <c r="O35" s="34"/>
    </row>
    <row r="36" ht="13.5" outlineLevel="2">
      <c r="A36" s="13">
        <v>51</v>
      </c>
      <c r="B36" s="13">
        <v>0</v>
      </c>
      <c r="C36" s="13">
        <v>6</v>
      </c>
      <c r="D36" s="13">
        <v>2</v>
      </c>
      <c r="E36" s="15" t="s">
        <v>79</v>
      </c>
      <c r="F36" s="24" t="s">
        <v>40</v>
      </c>
      <c r="G36" s="9" t="s">
        <v>80</v>
      </c>
      <c r="H36" s="9"/>
      <c r="I36" s="9"/>
      <c r="J36" s="9"/>
      <c r="K36" s="16">
        <v>115</v>
      </c>
      <c r="L36" s="16">
        <v>115</v>
      </c>
      <c r="M36" s="17">
        <f t="shared" si="0"/>
        <v>100</v>
      </c>
      <c r="N36" s="34"/>
      <c r="O36" s="34"/>
    </row>
    <row r="37" ht="60" outlineLevel="2">
      <c r="A37" s="13">
        <v>51</v>
      </c>
      <c r="B37" s="13">
        <v>0</v>
      </c>
      <c r="C37" s="13">
        <v>6</v>
      </c>
      <c r="D37" s="13">
        <v>3</v>
      </c>
      <c r="E37" s="15" t="s">
        <v>81</v>
      </c>
      <c r="F37" s="24" t="s">
        <v>40</v>
      </c>
      <c r="G37" s="9" t="s">
        <v>82</v>
      </c>
      <c r="H37" s="9"/>
      <c r="I37" s="9"/>
      <c r="J37" s="9"/>
      <c r="K37" s="23">
        <v>1879.5999999999999</v>
      </c>
      <c r="L37" s="23">
        <v>1837.5</v>
      </c>
      <c r="M37" s="17">
        <f t="shared" si="0"/>
        <v>97.7601617365397</v>
      </c>
    </row>
    <row r="38" ht="24" outlineLevel="2">
      <c r="A38" s="13">
        <v>51</v>
      </c>
      <c r="B38" s="13">
        <v>0</v>
      </c>
      <c r="C38" s="13">
        <v>6</v>
      </c>
      <c r="D38" s="13">
        <v>4</v>
      </c>
      <c r="E38" s="15" t="s">
        <v>83</v>
      </c>
      <c r="F38" s="24" t="s">
        <v>40</v>
      </c>
      <c r="G38" s="9" t="s">
        <v>84</v>
      </c>
      <c r="H38" s="9"/>
      <c r="I38" s="9"/>
      <c r="J38" s="9"/>
      <c r="K38" s="16">
        <v>213.40000000000001</v>
      </c>
      <c r="L38" s="16">
        <v>213.40000000000001</v>
      </c>
      <c r="M38" s="17">
        <f t="shared" si="0"/>
        <v>100</v>
      </c>
    </row>
    <row r="40">
      <c r="A40" s="45"/>
      <c r="B40" s="45"/>
      <c r="C40" s="45"/>
      <c r="D40" s="45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>
      <c r="A41" s="45"/>
      <c r="B41" s="45"/>
      <c r="C41" s="45"/>
      <c r="D41" s="45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>
      <c r="A42" s="45"/>
      <c r="B42" s="45"/>
      <c r="C42" s="45"/>
      <c r="D42" s="45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>
      <c r="A43" s="45"/>
      <c r="B43" s="45"/>
      <c r="C43" s="45"/>
      <c r="D43" s="45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>
      <c r="A44" s="45"/>
      <c r="B44" s="45"/>
      <c r="C44" s="45"/>
      <c r="D44" s="45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>
      <c r="A45" s="45"/>
      <c r="B45" s="45"/>
      <c r="C45" s="45"/>
      <c r="D45" s="45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>
      <c r="A46" s="45"/>
      <c r="B46" s="45"/>
      <c r="C46" s="45"/>
      <c r="D46" s="45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>
      <c r="A47" s="45"/>
      <c r="B47" s="45"/>
      <c r="C47" s="45"/>
      <c r="D47" s="45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>
      <c r="A48" s="45"/>
      <c r="B48" s="45"/>
      <c r="C48" s="45"/>
      <c r="D48" s="45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>
      <c r="A49" s="45"/>
      <c r="B49" s="45"/>
      <c r="C49" s="45"/>
      <c r="D49" s="45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>
      <c r="A50" s="45"/>
      <c r="B50" s="45"/>
      <c r="C50" s="45"/>
      <c r="D50" s="45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>
      <c r="A51" s="45"/>
      <c r="B51" s="45"/>
      <c r="C51" s="45"/>
      <c r="D51" s="45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>
      <c r="A52" s="45"/>
      <c r="B52" s="45"/>
      <c r="C52" s="45"/>
      <c r="D52" s="45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>
      <c r="A53" s="45"/>
      <c r="B53" s="45"/>
      <c r="C53" s="45"/>
      <c r="D53" s="45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>
      <c r="A54" s="45"/>
      <c r="B54" s="45"/>
      <c r="C54" s="45"/>
      <c r="D54" s="45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>
      <c r="A55" s="45"/>
      <c r="B55" s="45"/>
      <c r="C55" s="45"/>
      <c r="D55" s="45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>
      <c r="A56" s="45"/>
      <c r="B56" s="45"/>
      <c r="C56" s="45"/>
      <c r="D56" s="45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</sheetData>
  <mergeCells count="8">
    <mergeCell ref="B1:M1"/>
    <mergeCell ref="A3:D4"/>
    <mergeCell ref="E3:E4"/>
    <mergeCell ref="F3:F4"/>
    <mergeCell ref="G3:J3"/>
    <mergeCell ref="K3:K4"/>
    <mergeCell ref="L3:L4"/>
    <mergeCell ref="M3:M4"/>
  </mergeCells>
  <printOptions headings="0" gridLines="0"/>
  <pageMargins left="0.39370078740157477" right="0.39370078740157477" top="0.19685039370078738" bottom="0.19685039370078738" header="0.11811023622047245" footer="0.11811023622047245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" activeCellId="0" sqref="B1:F1"/>
    </sheetView>
  </sheetViews>
  <sheetFormatPr defaultRowHeight="12.75"/>
  <cols>
    <col customWidth="1" min="3" max="3" width="28.42578125"/>
    <col customWidth="1" min="4" max="4" width="20.42578125"/>
    <col customWidth="1" min="5" max="5" width="13.7109375"/>
    <col customWidth="1" min="6" max="6" width="13.85546875"/>
    <col bestFit="1" customWidth="1" min="8" max="8" width="10.140625"/>
  </cols>
  <sheetData>
    <row r="1" ht="47.25" customHeight="1">
      <c r="A1" s="46"/>
      <c r="B1" s="47" t="s">
        <v>85</v>
      </c>
      <c r="C1" s="47"/>
      <c r="D1" s="47"/>
      <c r="E1" s="47"/>
      <c r="F1" s="47"/>
      <c r="G1" s="46"/>
    </row>
    <row r="2" ht="14.25">
      <c r="A2" s="48"/>
      <c r="B2" s="46"/>
      <c r="C2" s="46"/>
      <c r="D2" s="46"/>
      <c r="E2" s="46"/>
      <c r="F2" s="46"/>
      <c r="G2" s="46"/>
    </row>
    <row r="3" ht="27" customHeight="1">
      <c r="A3" s="49" t="s">
        <v>2</v>
      </c>
      <c r="B3" s="49"/>
      <c r="C3" s="49" t="s">
        <v>86</v>
      </c>
      <c r="D3" s="49" t="s">
        <v>87</v>
      </c>
      <c r="E3" s="49" t="s">
        <v>88</v>
      </c>
      <c r="F3" s="49"/>
      <c r="G3" s="49" t="s">
        <v>89</v>
      </c>
    </row>
    <row r="4" ht="60" customHeight="1">
      <c r="A4" s="49"/>
      <c r="B4" s="49"/>
      <c r="C4" s="49"/>
      <c r="D4" s="49"/>
      <c r="E4" s="49" t="s">
        <v>90</v>
      </c>
      <c r="F4" s="50" t="s">
        <v>91</v>
      </c>
      <c r="G4" s="49"/>
    </row>
    <row r="5" ht="35.25" customHeight="1">
      <c r="A5" s="51" t="s">
        <v>17</v>
      </c>
      <c r="B5" s="51" t="s">
        <v>18</v>
      </c>
      <c r="C5" s="49"/>
      <c r="D5" s="49"/>
      <c r="E5" s="49"/>
      <c r="F5" s="50"/>
      <c r="G5" s="49"/>
    </row>
    <row r="6" ht="14.25">
      <c r="A6" s="52">
        <v>51</v>
      </c>
      <c r="B6" s="52"/>
      <c r="C6" s="53" t="s">
        <v>92</v>
      </c>
      <c r="D6" s="54" t="s">
        <v>93</v>
      </c>
      <c r="E6" s="55">
        <v>41858</v>
      </c>
      <c r="F6" s="55">
        <v>39340.699999999997</v>
      </c>
      <c r="G6" s="56">
        <f>ROUND(F6/E6*100,1)</f>
        <v>94</v>
      </c>
    </row>
    <row r="7" ht="14.25">
      <c r="A7" s="52"/>
      <c r="B7" s="52"/>
      <c r="C7" s="53"/>
      <c r="D7" s="57" t="s">
        <v>94</v>
      </c>
      <c r="E7" s="58"/>
      <c r="F7" s="58"/>
      <c r="G7" s="56"/>
    </row>
    <row r="8" ht="28.5">
      <c r="A8" s="52"/>
      <c r="B8" s="52"/>
      <c r="C8" s="53"/>
      <c r="D8" s="59" t="s">
        <v>95</v>
      </c>
      <c r="E8" s="58">
        <f>E14+E20+E26+E32+E38+E44</f>
        <v>20815.649999999998</v>
      </c>
      <c r="F8" s="58">
        <f>F14+F20+F26+F32+F38+F44</f>
        <v>19667.100000000002</v>
      </c>
      <c r="G8" s="56">
        <f>ROUND(F8/E8*100,1)</f>
        <v>94.5</v>
      </c>
      <c r="H8" s="60"/>
    </row>
    <row r="9" ht="42.75">
      <c r="A9" s="52"/>
      <c r="B9" s="52"/>
      <c r="C9" s="53"/>
      <c r="D9" s="59" t="s">
        <v>96</v>
      </c>
      <c r="E9" s="58">
        <f>E15+E21+E27+E33+E39+E45</f>
        <v>21042.25</v>
      </c>
      <c r="F9" s="58">
        <f>F15+F21+F27+F33+F39+F45</f>
        <v>19673.599999999999</v>
      </c>
      <c r="G9" s="56">
        <f>ROUND(F9/E9*100,1)</f>
        <v>93.5</v>
      </c>
      <c r="H9" s="60"/>
    </row>
    <row r="10" ht="28.5">
      <c r="A10" s="52"/>
      <c r="B10" s="52"/>
      <c r="C10" s="53"/>
      <c r="D10" s="57" t="s">
        <v>97</v>
      </c>
      <c r="E10" s="58"/>
      <c r="F10" s="58"/>
      <c r="G10" s="61"/>
    </row>
    <row r="11" ht="14.25">
      <c r="A11" s="52"/>
      <c r="B11" s="52"/>
      <c r="C11" s="53"/>
      <c r="D11" s="57" t="s">
        <v>98</v>
      </c>
      <c r="E11" s="58"/>
      <c r="F11" s="58"/>
      <c r="G11" s="61"/>
    </row>
    <row r="12" ht="14.25">
      <c r="A12" s="52">
        <v>51</v>
      </c>
      <c r="B12" s="52">
        <v>1</v>
      </c>
      <c r="C12" s="53" t="s">
        <v>99</v>
      </c>
      <c r="D12" s="54" t="s">
        <v>93</v>
      </c>
      <c r="E12" s="55">
        <v>20045.299999999999</v>
      </c>
      <c r="F12" s="55">
        <v>17879.700000000001</v>
      </c>
      <c r="G12" s="56">
        <f>ROUND(F12/E12*100,1)</f>
        <v>89.200000000000003</v>
      </c>
    </row>
    <row r="13" ht="14.25">
      <c r="A13" s="52"/>
      <c r="B13" s="52"/>
      <c r="C13" s="53"/>
      <c r="D13" s="57" t="s">
        <v>94</v>
      </c>
      <c r="E13" s="58"/>
      <c r="F13" s="58"/>
      <c r="G13" s="56"/>
    </row>
    <row r="14" ht="28.5">
      <c r="A14" s="52"/>
      <c r="B14" s="52"/>
      <c r="C14" s="53"/>
      <c r="D14" s="59" t="s">
        <v>95</v>
      </c>
      <c r="E14" s="58">
        <f>E12-E15</f>
        <v>8494.8499999999985</v>
      </c>
      <c r="F14" s="58">
        <f>F12-F15</f>
        <v>7557.5</v>
      </c>
      <c r="G14" s="56">
        <f>ROUND(F14/E14*100,1)</f>
        <v>89</v>
      </c>
    </row>
    <row r="15" ht="42.75">
      <c r="A15" s="52"/>
      <c r="B15" s="52"/>
      <c r="C15" s="53"/>
      <c r="D15" s="59" t="s">
        <v>96</v>
      </c>
      <c r="E15" s="58">
        <v>11550.450000000001</v>
      </c>
      <c r="F15" s="58">
        <v>10322.200000000001</v>
      </c>
      <c r="G15" s="56">
        <f>ROUND(F15/E15*100,1)</f>
        <v>89.400000000000006</v>
      </c>
    </row>
    <row r="16" ht="28.5">
      <c r="A16" s="52"/>
      <c r="B16" s="52"/>
      <c r="C16" s="53"/>
      <c r="D16" s="57" t="s">
        <v>97</v>
      </c>
      <c r="E16" s="58"/>
      <c r="F16" s="58"/>
      <c r="G16" s="61"/>
    </row>
    <row r="17" ht="14.25">
      <c r="A17" s="52"/>
      <c r="B17" s="52"/>
      <c r="C17" s="53"/>
      <c r="D17" s="57" t="s">
        <v>98</v>
      </c>
      <c r="E17" s="58"/>
      <c r="F17" s="58"/>
      <c r="G17" s="61">
        <v>0</v>
      </c>
    </row>
    <row r="18" ht="14.25">
      <c r="A18" s="52">
        <v>51</v>
      </c>
      <c r="B18" s="52">
        <v>2</v>
      </c>
      <c r="C18" s="53" t="s">
        <v>48</v>
      </c>
      <c r="D18" s="54" t="s">
        <v>93</v>
      </c>
      <c r="E18" s="55">
        <v>26.300000000000001</v>
      </c>
      <c r="F18" s="55">
        <v>26.300000000000001</v>
      </c>
      <c r="G18" s="56">
        <f>ROUND(F18/E18*100,1)</f>
        <v>100</v>
      </c>
    </row>
    <row r="19" ht="14.25">
      <c r="A19" s="62"/>
      <c r="B19" s="62"/>
      <c r="C19" s="63"/>
      <c r="D19" s="57" t="s">
        <v>94</v>
      </c>
      <c r="E19" s="58"/>
      <c r="F19" s="58"/>
      <c r="G19" s="56"/>
    </row>
    <row r="20" ht="28.5">
      <c r="A20" s="62"/>
      <c r="B20" s="62"/>
      <c r="C20" s="63"/>
      <c r="D20" s="59" t="s">
        <v>95</v>
      </c>
      <c r="E20" s="58"/>
      <c r="F20" s="58"/>
      <c r="G20" s="56"/>
    </row>
    <row r="21" ht="42.75">
      <c r="A21" s="62"/>
      <c r="B21" s="62"/>
      <c r="C21" s="63"/>
      <c r="D21" s="59" t="s">
        <v>96</v>
      </c>
      <c r="E21" s="64">
        <v>26.300000000000001</v>
      </c>
      <c r="F21" s="64">
        <v>26.300000000000001</v>
      </c>
      <c r="G21" s="56">
        <f>ROUND(F21/E21*100,1)</f>
        <v>100</v>
      </c>
    </row>
    <row r="22" ht="28.5">
      <c r="A22" s="62"/>
      <c r="B22" s="62"/>
      <c r="C22" s="63"/>
      <c r="D22" s="57" t="s">
        <v>97</v>
      </c>
      <c r="E22" s="58"/>
      <c r="F22" s="58"/>
      <c r="G22" s="61"/>
    </row>
    <row r="23" ht="14.25">
      <c r="A23" s="62"/>
      <c r="B23" s="62"/>
      <c r="C23" s="63"/>
      <c r="D23" s="57" t="s">
        <v>98</v>
      </c>
      <c r="E23" s="58"/>
      <c r="F23" s="58"/>
      <c r="G23" s="61"/>
    </row>
    <row r="24" ht="14.25">
      <c r="A24" s="65">
        <v>51</v>
      </c>
      <c r="B24" s="52">
        <v>3</v>
      </c>
      <c r="C24" s="53" t="s">
        <v>53</v>
      </c>
      <c r="D24" s="54" t="s">
        <v>93</v>
      </c>
      <c r="E24" s="55">
        <v>4332.8000000000002</v>
      </c>
      <c r="F24" s="55">
        <v>4248.5</v>
      </c>
      <c r="G24" s="56">
        <f>F24/E24*100</f>
        <v>98.054375923190534</v>
      </c>
    </row>
    <row r="25" ht="14.25">
      <c r="A25" s="50"/>
      <c r="B25" s="62"/>
      <c r="C25" s="63"/>
      <c r="D25" s="57" t="s">
        <v>94</v>
      </c>
      <c r="E25" s="58"/>
      <c r="F25" s="58"/>
      <c r="G25" s="56"/>
    </row>
    <row r="26" ht="28.5">
      <c r="A26" s="50"/>
      <c r="B26" s="62"/>
      <c r="C26" s="63"/>
      <c r="D26" s="59" t="s">
        <v>95</v>
      </c>
      <c r="E26" s="58">
        <f>E24-E27</f>
        <v>650</v>
      </c>
      <c r="F26" s="58">
        <f>F24-F27</f>
        <v>565.69999999999982</v>
      </c>
      <c r="G26" s="56">
        <f>F26/E26*100</f>
        <v>87.030769230769195</v>
      </c>
    </row>
    <row r="27" ht="42.75">
      <c r="A27" s="50"/>
      <c r="B27" s="62"/>
      <c r="C27" s="63"/>
      <c r="D27" s="59" t="s">
        <v>96</v>
      </c>
      <c r="E27" s="64">
        <v>3682.8000000000002</v>
      </c>
      <c r="F27" s="64">
        <v>3682.8000000000002</v>
      </c>
      <c r="G27" s="56">
        <f>F27/E27*100</f>
        <v>100</v>
      </c>
    </row>
    <row r="28" ht="28.5">
      <c r="A28" s="50"/>
      <c r="B28" s="62"/>
      <c r="C28" s="63"/>
      <c r="D28" s="57" t="s">
        <v>97</v>
      </c>
      <c r="E28" s="58"/>
      <c r="F28" s="58"/>
      <c r="G28" s="61"/>
    </row>
    <row r="29" ht="14.25">
      <c r="A29" s="50"/>
      <c r="B29" s="62"/>
      <c r="C29" s="63"/>
      <c r="D29" s="57" t="s">
        <v>98</v>
      </c>
      <c r="E29" s="58"/>
      <c r="F29" s="58"/>
      <c r="G29" s="61"/>
    </row>
    <row r="30" ht="14.25">
      <c r="A30" s="52">
        <v>51</v>
      </c>
      <c r="B30" s="52">
        <v>4</v>
      </c>
      <c r="C30" s="53" t="s">
        <v>100</v>
      </c>
      <c r="D30" s="54" t="s">
        <v>93</v>
      </c>
      <c r="E30" s="55">
        <v>2235</v>
      </c>
      <c r="F30" s="55">
        <v>2235</v>
      </c>
      <c r="G30" s="56">
        <f>ROUND(F30/E30*100,1)</f>
        <v>100</v>
      </c>
    </row>
    <row r="31" ht="14.25">
      <c r="A31" s="52"/>
      <c r="B31" s="52"/>
      <c r="C31" s="53"/>
      <c r="D31" s="57" t="s">
        <v>94</v>
      </c>
      <c r="E31" s="58"/>
      <c r="F31" s="58"/>
      <c r="G31" s="58"/>
    </row>
    <row r="32" ht="28.5">
      <c r="A32" s="52"/>
      <c r="B32" s="52"/>
      <c r="C32" s="53"/>
      <c r="D32" s="59" t="s">
        <v>95</v>
      </c>
      <c r="E32" s="58">
        <v>2235</v>
      </c>
      <c r="F32" s="58">
        <v>2235</v>
      </c>
      <c r="G32" s="61">
        <f>ROUND(F32/E32*100,1)</f>
        <v>100</v>
      </c>
    </row>
    <row r="33" ht="42.75">
      <c r="A33" s="52"/>
      <c r="B33" s="52"/>
      <c r="C33" s="53"/>
      <c r="D33" s="59" t="s">
        <v>96</v>
      </c>
      <c r="E33" s="58"/>
      <c r="F33" s="58"/>
      <c r="G33" s="61"/>
    </row>
    <row r="34" ht="28.5">
      <c r="A34" s="52"/>
      <c r="B34" s="52"/>
      <c r="C34" s="53"/>
      <c r="D34" s="57" t="s">
        <v>97</v>
      </c>
      <c r="E34" s="58"/>
      <c r="F34" s="58"/>
      <c r="G34" s="61"/>
    </row>
    <row r="35" ht="14.25">
      <c r="A35" s="52"/>
      <c r="B35" s="52"/>
      <c r="C35" s="53"/>
      <c r="D35" s="57" t="s">
        <v>98</v>
      </c>
      <c r="E35" s="58"/>
      <c r="F35" s="58"/>
      <c r="G35" s="61"/>
    </row>
    <row r="36" ht="14.25">
      <c r="A36" s="52">
        <v>51</v>
      </c>
      <c r="B36" s="52">
        <v>5</v>
      </c>
      <c r="C36" s="53" t="s">
        <v>65</v>
      </c>
      <c r="D36" s="54" t="s">
        <v>93</v>
      </c>
      <c r="E36" s="55">
        <v>12574.5</v>
      </c>
      <c r="F36" s="55">
        <v>12349.200000000001</v>
      </c>
      <c r="G36" s="56">
        <f>ROUND(F36/E36*100,1)</f>
        <v>98.200000000000003</v>
      </c>
    </row>
    <row r="37" ht="14.25">
      <c r="A37" s="52"/>
      <c r="B37" s="52"/>
      <c r="C37" s="53"/>
      <c r="D37" s="57" t="s">
        <v>94</v>
      </c>
      <c r="E37" s="58"/>
      <c r="F37" s="58"/>
      <c r="G37" s="56"/>
    </row>
    <row r="38" ht="28.5">
      <c r="A38" s="52"/>
      <c r="B38" s="52"/>
      <c r="C38" s="53"/>
      <c r="D38" s="59" t="s">
        <v>95</v>
      </c>
      <c r="E38" s="58">
        <f>E36-E39</f>
        <v>6791.8000000000002</v>
      </c>
      <c r="F38" s="58">
        <f>F36-F39</f>
        <v>6706.9000000000005</v>
      </c>
      <c r="G38" s="56">
        <f>ROUND(F38/E38*100,1)</f>
        <v>98.700000000000003</v>
      </c>
    </row>
    <row r="39" ht="42.75">
      <c r="A39" s="52"/>
      <c r="B39" s="52"/>
      <c r="C39" s="53"/>
      <c r="D39" s="59" t="s">
        <v>96</v>
      </c>
      <c r="E39" s="58">
        <v>5782.6999999999998</v>
      </c>
      <c r="F39" s="58">
        <v>5642.3000000000002</v>
      </c>
      <c r="G39" s="56">
        <f>ROUND(F39/E39*100,1)</f>
        <v>97.600000000000009</v>
      </c>
    </row>
    <row r="40" ht="28.5">
      <c r="A40" s="52"/>
      <c r="B40" s="52"/>
      <c r="C40" s="53"/>
      <c r="D40" s="57" t="s">
        <v>97</v>
      </c>
      <c r="E40" s="58"/>
      <c r="F40" s="58"/>
      <c r="G40" s="61"/>
    </row>
    <row r="41" ht="14.25">
      <c r="A41" s="52"/>
      <c r="B41" s="52"/>
      <c r="C41" s="53"/>
      <c r="D41" s="57" t="s">
        <v>98</v>
      </c>
      <c r="E41" s="58"/>
      <c r="F41" s="58"/>
      <c r="G41" s="61"/>
    </row>
    <row r="42" ht="14.25">
      <c r="A42" s="52">
        <v>51</v>
      </c>
      <c r="B42" s="52">
        <v>6</v>
      </c>
      <c r="C42" s="53" t="s">
        <v>75</v>
      </c>
      <c r="D42" s="54" t="s">
        <v>93</v>
      </c>
      <c r="E42" s="55">
        <v>2644</v>
      </c>
      <c r="F42" s="55">
        <v>2602</v>
      </c>
      <c r="G42" s="56">
        <f>ROUND(F42/E42*100,1)</f>
        <v>98.400000000000006</v>
      </c>
    </row>
    <row r="43" ht="14.25">
      <c r="A43" s="52"/>
      <c r="B43" s="52"/>
      <c r="C43" s="53"/>
      <c r="D43" s="57" t="s">
        <v>94</v>
      </c>
      <c r="E43" s="58"/>
      <c r="F43" s="58"/>
      <c r="G43" s="56"/>
    </row>
    <row r="44" ht="28.5">
      <c r="A44" s="52"/>
      <c r="B44" s="52"/>
      <c r="C44" s="53"/>
      <c r="D44" s="59" t="s">
        <v>95</v>
      </c>
      <c r="E44" s="58">
        <v>2644</v>
      </c>
      <c r="F44" s="58">
        <v>2602</v>
      </c>
      <c r="G44" s="61">
        <f t="shared" ref="G43:G44" si="1">ROUND(F44/E44*100,1)</f>
        <v>98.400000000000006</v>
      </c>
    </row>
    <row r="45" ht="42.75">
      <c r="A45" s="52"/>
      <c r="B45" s="52"/>
      <c r="C45" s="53"/>
      <c r="D45" s="59" t="s">
        <v>96</v>
      </c>
      <c r="E45" s="66"/>
      <c r="F45" s="66"/>
      <c r="G45" s="61"/>
    </row>
    <row r="46" ht="28.5">
      <c r="A46" s="52"/>
      <c r="B46" s="52"/>
      <c r="C46" s="53"/>
      <c r="D46" s="57" t="s">
        <v>97</v>
      </c>
      <c r="E46" s="58"/>
      <c r="F46" s="58"/>
      <c r="G46" s="61"/>
    </row>
    <row r="47" ht="14.25">
      <c r="A47" s="52"/>
      <c r="B47" s="52"/>
      <c r="C47" s="53"/>
      <c r="D47" s="57" t="s">
        <v>98</v>
      </c>
      <c r="E47" s="58"/>
      <c r="F47" s="58"/>
      <c r="G47" s="61"/>
    </row>
  </sheetData>
  <mergeCells count="29">
    <mergeCell ref="B1:F1"/>
    <mergeCell ref="A3:B4"/>
    <mergeCell ref="C3:C5"/>
    <mergeCell ref="D3:D5"/>
    <mergeCell ref="E3:F3"/>
    <mergeCell ref="G3:G5"/>
    <mergeCell ref="E4:E5"/>
    <mergeCell ref="F4:F5"/>
    <mergeCell ref="A6:A11"/>
    <mergeCell ref="B6:B11"/>
    <mergeCell ref="C6:C11"/>
    <mergeCell ref="A12:A17"/>
    <mergeCell ref="B12:B17"/>
    <mergeCell ref="C12:C17"/>
    <mergeCell ref="A18:A23"/>
    <mergeCell ref="B18:B23"/>
    <mergeCell ref="C18:C23"/>
    <mergeCell ref="A24:A29"/>
    <mergeCell ref="B24:B29"/>
    <mergeCell ref="C24:C29"/>
    <mergeCell ref="A30:A35"/>
    <mergeCell ref="B30:B35"/>
    <mergeCell ref="C30:C35"/>
    <mergeCell ref="A36:A41"/>
    <mergeCell ref="B36:B41"/>
    <mergeCell ref="C36:C41"/>
    <mergeCell ref="A42:A47"/>
    <mergeCell ref="B42:B47"/>
    <mergeCell ref="C42:C47"/>
  </mergeCells>
  <printOptions headings="0" gridLines="0"/>
  <pageMargins left="0.69999999999999996" right="0.69999999999999996" top="0.75" bottom="0.75" header="0.29999999999999999" footer="0.29999999999999999"/>
  <pageSetup paperSize="9" scale="86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3" zoomScale="100" workbookViewId="0">
      <selection activeCell="J38" activeCellId="0" sqref="E6:J38"/>
    </sheetView>
  </sheetViews>
  <sheetFormatPr defaultRowHeight="12.75" outlineLevelRow="2"/>
  <cols>
    <col customWidth="1" min="1" max="3" style="2" width="5"/>
    <col customWidth="1" min="4" max="4" style="2" width="6.28515625"/>
    <col customWidth="1" min="5" max="5" style="1" width="39"/>
    <col customWidth="1" min="6" max="6" style="1" width="19.42578125"/>
    <col customWidth="1" min="7" max="7" style="2" width="6.140625"/>
    <col customWidth="1" min="8" max="8" style="2" width="6.28515625"/>
    <col customWidth="1" min="9" max="9" style="1" width="26"/>
    <col customWidth="1" min="10" max="10" style="1" width="27.28515625"/>
    <col customWidth="1" min="11" max="11" style="1" width="11.42578125"/>
    <col customWidth="1" min="12" max="13" style="1" width="9.140625"/>
    <col min="14" max="16384" style="1" width="9.140625"/>
  </cols>
  <sheetData>
    <row r="1" ht="36.75" customHeight="1">
      <c r="B1" s="3" t="s">
        <v>101</v>
      </c>
      <c r="C1" s="4"/>
      <c r="D1" s="4"/>
      <c r="E1" s="4"/>
      <c r="F1" s="4"/>
      <c r="G1" s="4"/>
      <c r="H1" s="4"/>
      <c r="I1" s="4"/>
      <c r="J1" s="4"/>
      <c r="K1" s="4"/>
      <c r="L1" s="5"/>
      <c r="M1" s="5"/>
    </row>
    <row r="2">
      <c r="E2" s="6"/>
      <c r="F2" s="6"/>
      <c r="G2" s="67"/>
      <c r="H2" s="67"/>
      <c r="I2" s="6"/>
      <c r="J2" s="6"/>
      <c r="K2" s="6"/>
      <c r="L2" s="7"/>
      <c r="M2" s="7"/>
    </row>
    <row r="3" ht="22.5" customHeight="1">
      <c r="A3" s="8" t="s">
        <v>2</v>
      </c>
      <c r="B3" s="8"/>
      <c r="C3" s="8"/>
      <c r="D3" s="8"/>
      <c r="E3" s="9" t="s">
        <v>3</v>
      </c>
      <c r="F3" s="9" t="s">
        <v>4</v>
      </c>
      <c r="G3" s="68" t="s">
        <v>102</v>
      </c>
      <c r="H3" s="69"/>
      <c r="I3" s="9" t="s">
        <v>103</v>
      </c>
      <c r="J3" s="9" t="s">
        <v>104</v>
      </c>
      <c r="K3" s="11" t="s">
        <v>105</v>
      </c>
    </row>
    <row r="4" ht="56.25" customHeight="1">
      <c r="A4" s="8"/>
      <c r="B4" s="8"/>
      <c r="C4" s="8"/>
      <c r="D4" s="8"/>
      <c r="E4" s="9"/>
      <c r="F4" s="9"/>
      <c r="G4" s="10" t="s">
        <v>106</v>
      </c>
      <c r="H4" s="10" t="s">
        <v>107</v>
      </c>
      <c r="I4" s="9"/>
      <c r="J4" s="9"/>
      <c r="K4" s="11"/>
    </row>
    <row r="5" s="2" customFormat="1">
      <c r="A5" s="8">
        <v>1</v>
      </c>
      <c r="B5" s="8">
        <v>2</v>
      </c>
      <c r="C5" s="8">
        <v>3</v>
      </c>
      <c r="D5" s="8">
        <v>4</v>
      </c>
      <c r="E5" s="13">
        <v>5</v>
      </c>
      <c r="F5" s="10">
        <v>6</v>
      </c>
      <c r="G5" s="9" t="s">
        <v>13</v>
      </c>
      <c r="H5" s="9" t="s">
        <v>14</v>
      </c>
      <c r="I5" s="13">
        <v>9</v>
      </c>
      <c r="J5" s="13">
        <v>10</v>
      </c>
      <c r="K5" s="13">
        <v>11</v>
      </c>
    </row>
    <row r="6" ht="48">
      <c r="A6" s="14" t="s">
        <v>17</v>
      </c>
      <c r="B6" s="14" t="s">
        <v>18</v>
      </c>
      <c r="C6" s="14" t="s">
        <v>19</v>
      </c>
      <c r="D6" s="8" t="s">
        <v>20</v>
      </c>
      <c r="E6" s="15" t="s">
        <v>108</v>
      </c>
      <c r="F6" s="15"/>
      <c r="G6" s="9" t="s">
        <v>109</v>
      </c>
      <c r="H6" s="9" t="s">
        <v>109</v>
      </c>
      <c r="I6" s="70"/>
      <c r="J6" s="70"/>
      <c r="K6" s="71"/>
    </row>
    <row r="7" s="18" customFormat="1" ht="52.5" customHeight="1" outlineLevel="1">
      <c r="A7" s="19">
        <v>51</v>
      </c>
      <c r="B7" s="19">
        <v>0</v>
      </c>
      <c r="C7" s="19">
        <v>1</v>
      </c>
      <c r="D7" s="19"/>
      <c r="E7" s="20" t="s">
        <v>23</v>
      </c>
      <c r="F7" s="20"/>
      <c r="G7" s="21" t="s">
        <v>109</v>
      </c>
      <c r="H7" s="21" t="s">
        <v>109</v>
      </c>
      <c r="I7" s="72"/>
      <c r="J7" s="72"/>
      <c r="K7" s="73"/>
    </row>
    <row r="8" ht="118.5" customHeight="1" outlineLevel="1">
      <c r="A8" s="13">
        <v>51</v>
      </c>
      <c r="B8" s="13">
        <v>0</v>
      </c>
      <c r="C8" s="13">
        <v>1</v>
      </c>
      <c r="D8" s="13">
        <v>1</v>
      </c>
      <c r="E8" s="15" t="s">
        <v>25</v>
      </c>
      <c r="F8" s="15" t="s">
        <v>26</v>
      </c>
      <c r="G8" s="9" t="s">
        <v>109</v>
      </c>
      <c r="H8" s="9" t="s">
        <v>109</v>
      </c>
      <c r="I8" s="70" t="s">
        <v>25</v>
      </c>
      <c r="J8" s="70" t="s">
        <v>110</v>
      </c>
      <c r="K8" s="71"/>
    </row>
    <row r="9" ht="40.5" customHeight="1" outlineLevel="1">
      <c r="A9" s="13">
        <v>51</v>
      </c>
      <c r="B9" s="13">
        <v>0</v>
      </c>
      <c r="C9" s="13">
        <v>1</v>
      </c>
      <c r="D9" s="13">
        <v>4</v>
      </c>
      <c r="E9" s="15" t="s">
        <v>28</v>
      </c>
      <c r="F9" s="15" t="s">
        <v>26</v>
      </c>
      <c r="G9" s="9" t="s">
        <v>109</v>
      </c>
      <c r="H9" s="9" t="s">
        <v>109</v>
      </c>
      <c r="I9" s="70" t="s">
        <v>28</v>
      </c>
      <c r="J9" s="70" t="s">
        <v>111</v>
      </c>
      <c r="K9" s="71"/>
    </row>
    <row r="10" ht="77.25" customHeight="1" outlineLevel="1">
      <c r="A10" s="13">
        <v>51</v>
      </c>
      <c r="B10" s="13">
        <v>0</v>
      </c>
      <c r="C10" s="13">
        <v>1</v>
      </c>
      <c r="D10" s="13">
        <v>5</v>
      </c>
      <c r="E10" s="15" t="s">
        <v>30</v>
      </c>
      <c r="F10" s="15" t="s">
        <v>26</v>
      </c>
      <c r="G10" s="9" t="s">
        <v>109</v>
      </c>
      <c r="H10" s="9" t="s">
        <v>109</v>
      </c>
      <c r="I10" s="70" t="s">
        <v>30</v>
      </c>
      <c r="J10" s="70" t="s">
        <v>112</v>
      </c>
      <c r="K10" s="71"/>
    </row>
    <row r="11" ht="80.25" customHeight="1" outlineLevel="1">
      <c r="A11" s="13">
        <v>51</v>
      </c>
      <c r="B11" s="13">
        <v>0</v>
      </c>
      <c r="C11" s="13">
        <v>1</v>
      </c>
      <c r="D11" s="13">
        <v>6</v>
      </c>
      <c r="E11" s="15" t="s">
        <v>32</v>
      </c>
      <c r="F11" s="15" t="s">
        <v>26</v>
      </c>
      <c r="G11" s="9" t="s">
        <v>109</v>
      </c>
      <c r="H11" s="9" t="s">
        <v>109</v>
      </c>
      <c r="I11" s="70" t="s">
        <v>32</v>
      </c>
      <c r="J11" s="70" t="str">
        <f>$E$11</f>
        <v xml:space="preserve">Организация перевозок тел (останков) умерших или погибших в места проведения патологоанатомического вскрытия, судебное - медицинской экспертизы</v>
      </c>
      <c r="K11" s="71"/>
    </row>
    <row r="12" ht="60" outlineLevel="1">
      <c r="A12" s="13">
        <v>51</v>
      </c>
      <c r="B12" s="13">
        <v>0</v>
      </c>
      <c r="C12" s="13">
        <v>1</v>
      </c>
      <c r="D12" s="13">
        <v>11</v>
      </c>
      <c r="E12" s="15" t="s">
        <v>113</v>
      </c>
      <c r="F12" s="15" t="s">
        <v>35</v>
      </c>
      <c r="G12" s="9" t="s">
        <v>109</v>
      </c>
      <c r="H12" s="9" t="s">
        <v>109</v>
      </c>
      <c r="I12" s="70" t="s">
        <v>113</v>
      </c>
      <c r="J12" s="70" t="s">
        <v>114</v>
      </c>
      <c r="K12" s="71"/>
    </row>
    <row r="13" ht="60" outlineLevel="1">
      <c r="A13" s="13">
        <v>51</v>
      </c>
      <c r="B13" s="13">
        <v>0</v>
      </c>
      <c r="C13" s="13">
        <v>1</v>
      </c>
      <c r="D13" s="13">
        <v>12</v>
      </c>
      <c r="E13" s="15" t="s">
        <v>115</v>
      </c>
      <c r="F13" s="15" t="s">
        <v>26</v>
      </c>
      <c r="G13" s="9" t="s">
        <v>109</v>
      </c>
      <c r="H13" s="9" t="s">
        <v>109</v>
      </c>
      <c r="I13" s="70" t="s">
        <v>115</v>
      </c>
      <c r="J13" s="70" t="s">
        <v>116</v>
      </c>
      <c r="K13" s="71"/>
    </row>
    <row r="14" ht="55.5" customHeight="1" outlineLevel="2">
      <c r="A14" s="13">
        <v>51</v>
      </c>
      <c r="B14" s="13">
        <v>0</v>
      </c>
      <c r="C14" s="13">
        <v>1</v>
      </c>
      <c r="D14" s="13">
        <v>14</v>
      </c>
      <c r="E14" s="24" t="s">
        <v>39</v>
      </c>
      <c r="F14" s="24" t="s">
        <v>40</v>
      </c>
      <c r="G14" s="9" t="s">
        <v>109</v>
      </c>
      <c r="H14" s="9" t="s">
        <v>109</v>
      </c>
      <c r="I14" s="70" t="s">
        <v>117</v>
      </c>
      <c r="J14" s="74" t="s">
        <v>118</v>
      </c>
      <c r="K14" s="71"/>
    </row>
    <row r="15" ht="156" outlineLevel="2">
      <c r="A15" s="13">
        <v>51</v>
      </c>
      <c r="B15" s="13">
        <v>0</v>
      </c>
      <c r="C15" s="13">
        <v>1</v>
      </c>
      <c r="D15" s="13">
        <v>40740</v>
      </c>
      <c r="E15" s="15" t="s">
        <v>41</v>
      </c>
      <c r="F15" s="24" t="s">
        <v>40</v>
      </c>
      <c r="G15" s="9" t="s">
        <v>109</v>
      </c>
      <c r="H15" s="9" t="s">
        <v>109</v>
      </c>
      <c r="I15" s="70" t="s">
        <v>116</v>
      </c>
      <c r="J15" s="74" t="str">
        <f>I15</f>
        <v xml:space="preserve">Финансовая поддержка приемных семей</v>
      </c>
      <c r="K15" s="71"/>
    </row>
    <row r="16" ht="195.75" customHeight="1" outlineLevel="2">
      <c r="A16" s="13">
        <v>51</v>
      </c>
      <c r="B16" s="13">
        <v>0</v>
      </c>
      <c r="C16" s="13">
        <v>1</v>
      </c>
      <c r="D16" s="13">
        <v>40760</v>
      </c>
      <c r="E16" s="15" t="s">
        <v>43</v>
      </c>
      <c r="F16" s="24" t="s">
        <v>40</v>
      </c>
      <c r="G16" s="9" t="s">
        <v>109</v>
      </c>
      <c r="H16" s="9" t="s">
        <v>109</v>
      </c>
      <c r="I16" s="70" t="s">
        <v>43</v>
      </c>
      <c r="J16" s="70" t="s">
        <v>43</v>
      </c>
      <c r="K16" s="71"/>
    </row>
    <row r="17" ht="60" outlineLevel="2">
      <c r="A17" s="13">
        <v>51</v>
      </c>
      <c r="B17" s="13">
        <v>0</v>
      </c>
      <c r="C17" s="13">
        <v>1</v>
      </c>
      <c r="D17" s="13">
        <v>40770</v>
      </c>
      <c r="E17" s="15" t="s">
        <v>45</v>
      </c>
      <c r="F17" s="24" t="s">
        <v>40</v>
      </c>
      <c r="G17" s="9" t="s">
        <v>109</v>
      </c>
      <c r="H17" s="9" t="s">
        <v>109</v>
      </c>
      <c r="I17" s="70" t="s">
        <v>119</v>
      </c>
      <c r="J17" s="70" t="str">
        <f>J15</f>
        <v xml:space="preserve">Финансовая поддержка приемных семей</v>
      </c>
      <c r="K17" s="71"/>
    </row>
    <row r="18" ht="36" outlineLevel="1">
      <c r="A18" s="13">
        <v>51</v>
      </c>
      <c r="B18" s="13">
        <v>0</v>
      </c>
      <c r="C18" s="13">
        <v>1</v>
      </c>
      <c r="D18" s="13">
        <v>40790</v>
      </c>
      <c r="E18" s="15" t="s">
        <v>47</v>
      </c>
      <c r="F18" s="15" t="s">
        <v>26</v>
      </c>
      <c r="G18" s="9" t="s">
        <v>109</v>
      </c>
      <c r="H18" s="9" t="s">
        <v>109</v>
      </c>
      <c r="I18" s="70" t="s">
        <v>47</v>
      </c>
      <c r="J18" s="70" t="s">
        <v>120</v>
      </c>
      <c r="K18" s="71"/>
    </row>
    <row r="19" s="18" customFormat="1" ht="60" outlineLevel="1">
      <c r="A19" s="19">
        <v>51</v>
      </c>
      <c r="B19" s="19">
        <v>0</v>
      </c>
      <c r="C19" s="19">
        <v>2</v>
      </c>
      <c r="D19" s="19"/>
      <c r="E19" s="20" t="s">
        <v>48</v>
      </c>
      <c r="F19" s="20"/>
      <c r="G19" s="21" t="s">
        <v>109</v>
      </c>
      <c r="H19" s="21" t="s">
        <v>109</v>
      </c>
      <c r="I19" s="72"/>
      <c r="J19" s="70" t="s">
        <v>121</v>
      </c>
      <c r="K19" s="73"/>
    </row>
    <row r="20" ht="48" outlineLevel="2">
      <c r="A20" s="13">
        <v>51</v>
      </c>
      <c r="B20" s="13">
        <v>0</v>
      </c>
      <c r="C20" s="13">
        <v>2</v>
      </c>
      <c r="D20" s="13" t="s">
        <v>50</v>
      </c>
      <c r="E20" s="15" t="s">
        <v>51</v>
      </c>
      <c r="F20" s="24" t="s">
        <v>40</v>
      </c>
      <c r="G20" s="9" t="s">
        <v>109</v>
      </c>
      <c r="H20" s="9" t="s">
        <v>109</v>
      </c>
      <c r="I20" s="70" t="s">
        <v>51</v>
      </c>
      <c r="J20" s="75"/>
      <c r="K20" s="71"/>
    </row>
    <row r="21" s="18" customFormat="1" ht="36" outlineLevel="2">
      <c r="A21" s="19">
        <v>51</v>
      </c>
      <c r="B21" s="19">
        <v>0</v>
      </c>
      <c r="C21" s="19">
        <v>3</v>
      </c>
      <c r="D21" s="19"/>
      <c r="E21" s="20" t="s">
        <v>53</v>
      </c>
      <c r="F21" s="25"/>
      <c r="G21" s="21" t="s">
        <v>109</v>
      </c>
      <c r="H21" s="21" t="s">
        <v>109</v>
      </c>
      <c r="I21" s="72"/>
      <c r="J21" s="76" t="s">
        <v>122</v>
      </c>
      <c r="K21" s="73"/>
    </row>
    <row r="22" ht="180" outlineLevel="2">
      <c r="A22" s="13">
        <v>51</v>
      </c>
      <c r="B22" s="13">
        <v>3</v>
      </c>
      <c r="C22" s="13">
        <v>3</v>
      </c>
      <c r="D22" s="13">
        <v>40300</v>
      </c>
      <c r="E22" s="15" t="s">
        <v>55</v>
      </c>
      <c r="F22" s="24" t="s">
        <v>40</v>
      </c>
      <c r="G22" s="9" t="s">
        <v>109</v>
      </c>
      <c r="H22" s="9" t="s">
        <v>109</v>
      </c>
      <c r="I22" s="70" t="s">
        <v>123</v>
      </c>
      <c r="J22" s="77"/>
      <c r="K22" s="71"/>
    </row>
    <row r="23" s="18" customFormat="1" ht="36" outlineLevel="1">
      <c r="A23" s="19">
        <v>51</v>
      </c>
      <c r="B23" s="19">
        <v>0</v>
      </c>
      <c r="C23" s="19">
        <v>4</v>
      </c>
      <c r="D23" s="19"/>
      <c r="E23" s="20" t="s">
        <v>57</v>
      </c>
      <c r="F23" s="20"/>
      <c r="G23" s="9" t="s">
        <v>109</v>
      </c>
      <c r="H23" s="9" t="s">
        <v>109</v>
      </c>
      <c r="I23" s="72"/>
      <c r="J23" s="72"/>
      <c r="K23" s="73"/>
    </row>
    <row r="24" ht="66.75" customHeight="1" outlineLevel="2">
      <c r="A24" s="13">
        <v>51</v>
      </c>
      <c r="B24" s="13">
        <v>0</v>
      </c>
      <c r="C24" s="13">
        <v>4</v>
      </c>
      <c r="D24" s="13">
        <v>1</v>
      </c>
      <c r="E24" s="15" t="s">
        <v>59</v>
      </c>
      <c r="F24" s="24" t="s">
        <v>40</v>
      </c>
      <c r="G24" s="9" t="s">
        <v>109</v>
      </c>
      <c r="H24" s="9" t="s">
        <v>109</v>
      </c>
      <c r="I24" s="70" t="s">
        <v>124</v>
      </c>
      <c r="J24" s="78" t="s">
        <v>125</v>
      </c>
      <c r="K24" s="79"/>
    </row>
    <row r="25" ht="48" outlineLevel="2">
      <c r="A25" s="13">
        <v>51</v>
      </c>
      <c r="B25" s="13">
        <v>0</v>
      </c>
      <c r="C25" s="13">
        <v>4</v>
      </c>
      <c r="D25" s="13">
        <v>7</v>
      </c>
      <c r="E25" s="15" t="s">
        <v>61</v>
      </c>
      <c r="F25" s="24" t="s">
        <v>40</v>
      </c>
      <c r="G25" s="9" t="s">
        <v>109</v>
      </c>
      <c r="H25" s="9" t="s">
        <v>109</v>
      </c>
      <c r="I25" s="70" t="s">
        <v>123</v>
      </c>
      <c r="J25" s="70" t="s">
        <v>126</v>
      </c>
      <c r="K25" s="71"/>
    </row>
    <row r="26" ht="84" outlineLevel="2">
      <c r="A26" s="13">
        <v>51</v>
      </c>
      <c r="B26" s="13">
        <v>0</v>
      </c>
      <c r="C26" s="13">
        <v>4</v>
      </c>
      <c r="D26" s="13">
        <v>9</v>
      </c>
      <c r="E26" s="24" t="s">
        <v>63</v>
      </c>
      <c r="F26" s="24" t="s">
        <v>40</v>
      </c>
      <c r="G26" s="9" t="s">
        <v>109</v>
      </c>
      <c r="H26" s="9" t="s">
        <v>109</v>
      </c>
      <c r="I26" s="70" t="s">
        <v>127</v>
      </c>
      <c r="J26" s="80" t="s">
        <v>128</v>
      </c>
      <c r="K26" s="71"/>
    </row>
    <row r="27" s="18" customFormat="1" ht="36" outlineLevel="2">
      <c r="A27" s="19">
        <v>51</v>
      </c>
      <c r="B27" s="19">
        <v>0</v>
      </c>
      <c r="C27" s="19">
        <v>5</v>
      </c>
      <c r="D27" s="19"/>
      <c r="E27" s="20" t="s">
        <v>65</v>
      </c>
      <c r="F27" s="25"/>
      <c r="G27" s="9" t="s">
        <v>109</v>
      </c>
      <c r="H27" s="9" t="s">
        <v>109</v>
      </c>
      <c r="I27" s="70" t="s">
        <v>67</v>
      </c>
      <c r="J27" s="70" t="s">
        <v>67</v>
      </c>
      <c r="K27" s="73"/>
    </row>
    <row r="28" ht="36" outlineLevel="2">
      <c r="A28" s="13">
        <v>51</v>
      </c>
      <c r="B28" s="13">
        <v>0</v>
      </c>
      <c r="C28" s="13">
        <v>5</v>
      </c>
      <c r="D28" s="13">
        <v>1</v>
      </c>
      <c r="E28" s="24" t="s">
        <v>67</v>
      </c>
      <c r="F28" s="24" t="s">
        <v>40</v>
      </c>
      <c r="G28" s="9" t="s">
        <v>109</v>
      </c>
      <c r="H28" s="9" t="s">
        <v>109</v>
      </c>
      <c r="I28" s="78"/>
      <c r="J28" s="78"/>
      <c r="K28" s="71"/>
    </row>
    <row r="29" ht="60" outlineLevel="1">
      <c r="A29" s="13">
        <v>51</v>
      </c>
      <c r="B29" s="13">
        <v>0</v>
      </c>
      <c r="C29" s="13">
        <v>5</v>
      </c>
      <c r="D29" s="13">
        <v>2</v>
      </c>
      <c r="E29" s="15" t="s">
        <v>69</v>
      </c>
      <c r="F29" s="24" t="s">
        <v>40</v>
      </c>
      <c r="G29" s="9" t="s">
        <v>109</v>
      </c>
      <c r="H29" s="9" t="s">
        <v>109</v>
      </c>
      <c r="I29" s="70" t="s">
        <v>69</v>
      </c>
      <c r="J29" s="70" t="s">
        <v>129</v>
      </c>
      <c r="K29" s="71"/>
    </row>
    <row r="30" s="18" customFormat="1" ht="72" outlineLevel="1">
      <c r="A30" s="13">
        <v>51</v>
      </c>
      <c r="B30" s="13">
        <v>0</v>
      </c>
      <c r="C30" s="13">
        <v>5</v>
      </c>
      <c r="D30" s="13">
        <v>4</v>
      </c>
      <c r="E30" s="15" t="s">
        <v>71</v>
      </c>
      <c r="F30" s="24" t="s">
        <v>40</v>
      </c>
      <c r="G30" s="9" t="s">
        <v>109</v>
      </c>
      <c r="H30" s="9" t="s">
        <v>109</v>
      </c>
      <c r="I30" s="70" t="s">
        <v>71</v>
      </c>
      <c r="J30" s="70" t="s">
        <v>130</v>
      </c>
      <c r="K30" s="73"/>
    </row>
    <row r="31" ht="72" outlineLevel="2">
      <c r="A31" s="13">
        <v>51</v>
      </c>
      <c r="B31" s="13">
        <v>0</v>
      </c>
      <c r="C31" s="13">
        <v>5</v>
      </c>
      <c r="D31" s="13">
        <v>40700</v>
      </c>
      <c r="E31" s="15" t="s">
        <v>72</v>
      </c>
      <c r="F31" s="24" t="s">
        <v>40</v>
      </c>
      <c r="G31" s="9" t="s">
        <v>109</v>
      </c>
      <c r="H31" s="9" t="s">
        <v>109</v>
      </c>
      <c r="I31" s="70" t="s">
        <v>131</v>
      </c>
      <c r="J31" s="70" t="s">
        <v>131</v>
      </c>
      <c r="K31" s="71"/>
    </row>
    <row r="32" ht="48" outlineLevel="2">
      <c r="A32" s="13">
        <v>51</v>
      </c>
      <c r="B32" s="13">
        <v>0</v>
      </c>
      <c r="C32" s="13">
        <v>5</v>
      </c>
      <c r="D32" s="13">
        <v>40730</v>
      </c>
      <c r="E32" s="15" t="s">
        <v>73</v>
      </c>
      <c r="F32" s="24" t="s">
        <v>40</v>
      </c>
      <c r="G32" s="9" t="s">
        <v>109</v>
      </c>
      <c r="H32" s="9" t="s">
        <v>109</v>
      </c>
      <c r="I32" s="70" t="s">
        <v>73</v>
      </c>
      <c r="J32" s="70" t="s">
        <v>73</v>
      </c>
      <c r="K32" s="71"/>
    </row>
    <row r="33" ht="48" outlineLevel="2">
      <c r="A33" s="13">
        <v>51</v>
      </c>
      <c r="B33" s="13">
        <v>0</v>
      </c>
      <c r="C33" s="13">
        <v>5</v>
      </c>
      <c r="D33" s="13">
        <v>40780</v>
      </c>
      <c r="E33" s="15" t="s">
        <v>74</v>
      </c>
      <c r="F33" s="24" t="s">
        <v>40</v>
      </c>
      <c r="G33" s="9" t="s">
        <v>109</v>
      </c>
      <c r="H33" s="9" t="s">
        <v>109</v>
      </c>
      <c r="I33" s="70" t="s">
        <v>131</v>
      </c>
      <c r="J33" s="70" t="s">
        <v>131</v>
      </c>
      <c r="K33" s="71"/>
    </row>
    <row r="34" s="18" customFormat="1" ht="60" outlineLevel="2">
      <c r="A34" s="19">
        <v>51</v>
      </c>
      <c r="B34" s="19">
        <v>0</v>
      </c>
      <c r="C34" s="19">
        <v>6</v>
      </c>
      <c r="D34" s="19"/>
      <c r="E34" s="20" t="s">
        <v>75</v>
      </c>
      <c r="F34" s="25"/>
      <c r="G34" s="21" t="s">
        <v>109</v>
      </c>
      <c r="H34" s="21" t="s">
        <v>109</v>
      </c>
      <c r="I34" s="72"/>
      <c r="J34" s="72"/>
      <c r="K34" s="73"/>
    </row>
    <row r="35" ht="36" outlineLevel="2">
      <c r="A35" s="13">
        <v>51</v>
      </c>
      <c r="B35" s="13">
        <v>0</v>
      </c>
      <c r="C35" s="13">
        <v>6</v>
      </c>
      <c r="D35" s="13">
        <v>1</v>
      </c>
      <c r="E35" s="15" t="s">
        <v>77</v>
      </c>
      <c r="F35" s="24" t="s">
        <v>40</v>
      </c>
      <c r="G35" s="9" t="s">
        <v>109</v>
      </c>
      <c r="H35" s="9" t="s">
        <v>109</v>
      </c>
      <c r="I35" s="70" t="s">
        <v>132</v>
      </c>
      <c r="J35" s="70" t="s">
        <v>132</v>
      </c>
      <c r="K35" s="71"/>
    </row>
    <row r="36" ht="45" customHeight="1">
      <c r="A36" s="10">
        <v>51</v>
      </c>
      <c r="B36" s="10">
        <v>0</v>
      </c>
      <c r="C36" s="10">
        <v>6</v>
      </c>
      <c r="D36" s="10">
        <v>2</v>
      </c>
      <c r="E36" s="78" t="s">
        <v>79</v>
      </c>
      <c r="F36" s="24" t="s">
        <v>40</v>
      </c>
      <c r="G36" s="9" t="s">
        <v>109</v>
      </c>
      <c r="H36" s="9" t="s">
        <v>109</v>
      </c>
      <c r="I36" s="81" t="s">
        <v>133</v>
      </c>
      <c r="J36" s="81" t="s">
        <v>133</v>
      </c>
      <c r="K36" s="37"/>
    </row>
    <row r="37" ht="48" customHeight="1">
      <c r="A37" s="10">
        <v>51</v>
      </c>
      <c r="B37" s="10">
        <v>0</v>
      </c>
      <c r="C37" s="10">
        <v>6</v>
      </c>
      <c r="D37" s="10">
        <v>3</v>
      </c>
      <c r="E37" s="78" t="s">
        <v>81</v>
      </c>
      <c r="F37" s="24" t="s">
        <v>40</v>
      </c>
      <c r="G37" s="9" t="s">
        <v>109</v>
      </c>
      <c r="H37" s="9" t="s">
        <v>109</v>
      </c>
      <c r="I37" s="81" t="s">
        <v>134</v>
      </c>
      <c r="J37" s="81" t="s">
        <v>134</v>
      </c>
      <c r="K37" s="37"/>
    </row>
    <row r="38" ht="24">
      <c r="A38" s="10">
        <v>51</v>
      </c>
      <c r="B38" s="10">
        <v>0</v>
      </c>
      <c r="C38" s="10">
        <v>6</v>
      </c>
      <c r="D38" s="10">
        <v>4</v>
      </c>
      <c r="E38" s="78" t="s">
        <v>83</v>
      </c>
      <c r="F38" s="78" t="s">
        <v>40</v>
      </c>
      <c r="G38" s="9" t="s">
        <v>109</v>
      </c>
      <c r="H38" s="9" t="s">
        <v>109</v>
      </c>
      <c r="I38" s="81" t="s">
        <v>135</v>
      </c>
      <c r="J38" s="81" t="s">
        <v>135</v>
      </c>
      <c r="K38" s="37"/>
    </row>
  </sheetData>
  <mergeCells count="12">
    <mergeCell ref="B1:K1"/>
    <mergeCell ref="A3:D4"/>
    <mergeCell ref="E3:E4"/>
    <mergeCell ref="F3:F4"/>
    <mergeCell ref="G3:H3"/>
    <mergeCell ref="I3:I4"/>
    <mergeCell ref="J3:J4"/>
    <mergeCell ref="K3:K4"/>
    <mergeCell ref="J19:J20"/>
    <mergeCell ref="J21:J22"/>
    <mergeCell ref="I27:I28"/>
    <mergeCell ref="J27:J28"/>
  </mergeCells>
  <printOptions headings="0" gridLines="0"/>
  <pageMargins left="0.39370078740157477" right="0.31496062992125984" top="0.19685039370078738" bottom="0.19685039370078738" header="0.11811023622047245" footer="0.19685039370078738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J10" activeCellId="0" sqref="J10:J13"/>
    </sheetView>
  </sheetViews>
  <sheetFormatPr defaultRowHeight="12.75"/>
  <cols>
    <col customWidth="1" min="1" max="1" style="1" width="4.85546875"/>
    <col customWidth="1" min="2" max="2" style="1" width="8.140625"/>
    <col customWidth="1" min="3" max="3" style="1" width="4.7109375"/>
    <col customWidth="1" min="4" max="4" style="1" width="22.85546875"/>
    <col customWidth="1" min="5" max="5" style="1" width="8.140625"/>
    <col customWidth="1" min="6" max="6" style="1" width="12.85546875"/>
    <col customWidth="1" min="7" max="7" style="1" width="13.5703125"/>
    <col customWidth="1" min="8" max="8" style="1" width="14.140625"/>
    <col min="9" max="10" style="1" width="9.140625"/>
    <col customWidth="1" min="11" max="11" style="1" width="21.7109375"/>
    <col min="12" max="16384" style="1" width="9.140625"/>
  </cols>
  <sheetData>
    <row r="2" ht="36.75" customHeight="1">
      <c r="B2" s="45" t="s">
        <v>136</v>
      </c>
      <c r="C2" s="45"/>
      <c r="D2" s="45"/>
      <c r="E2" s="45"/>
      <c r="F2" s="45"/>
      <c r="G2" s="45"/>
      <c r="H2" s="45"/>
      <c r="I2" s="45"/>
      <c r="J2" s="45"/>
      <c r="K2" s="45"/>
    </row>
    <row r="3">
      <c r="B3" s="39"/>
      <c r="C3" s="39"/>
      <c r="D3" s="39"/>
      <c r="E3" s="39"/>
      <c r="F3" s="39"/>
      <c r="G3" s="39"/>
      <c r="H3" s="39"/>
      <c r="I3" s="39"/>
      <c r="J3" s="39"/>
      <c r="K3" s="39"/>
    </row>
    <row r="4" ht="12.75" customHeight="1">
      <c r="A4" s="82" t="s">
        <v>2</v>
      </c>
      <c r="B4" s="83"/>
      <c r="C4" s="84" t="s">
        <v>137</v>
      </c>
      <c r="D4" s="84" t="s">
        <v>138</v>
      </c>
      <c r="E4" s="84" t="s">
        <v>139</v>
      </c>
      <c r="F4" s="10" t="s">
        <v>140</v>
      </c>
      <c r="G4" s="10"/>
      <c r="H4" s="10"/>
      <c r="I4" s="84" t="s">
        <v>141</v>
      </c>
      <c r="J4" s="84" t="s">
        <v>142</v>
      </c>
      <c r="K4" s="84" t="s">
        <v>143</v>
      </c>
    </row>
    <row r="5" ht="60">
      <c r="A5" s="8" t="s">
        <v>17</v>
      </c>
      <c r="B5" s="8" t="s">
        <v>18</v>
      </c>
      <c r="C5" s="85"/>
      <c r="D5" s="85"/>
      <c r="E5" s="85"/>
      <c r="F5" s="8" t="s">
        <v>144</v>
      </c>
      <c r="G5" s="8" t="s">
        <v>145</v>
      </c>
      <c r="H5" s="8" t="s">
        <v>146</v>
      </c>
      <c r="I5" s="85"/>
      <c r="J5" s="85"/>
      <c r="K5" s="85"/>
    </row>
    <row r="6" ht="13.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12</v>
      </c>
    </row>
    <row r="7" ht="48">
      <c r="A7" s="8">
        <v>51</v>
      </c>
      <c r="B7" s="86"/>
      <c r="C7" s="14">
        <v>1</v>
      </c>
      <c r="D7" s="87" t="s">
        <v>147</v>
      </c>
      <c r="E7" s="88" t="s">
        <v>148</v>
      </c>
      <c r="F7" s="89">
        <v>60</v>
      </c>
      <c r="G7" s="89">
        <v>60</v>
      </c>
      <c r="H7" s="90">
        <v>60</v>
      </c>
      <c r="I7" s="90"/>
      <c r="J7" s="91">
        <f>H7/G7*100</f>
        <v>100</v>
      </c>
      <c r="K7" s="14" t="s">
        <v>149</v>
      </c>
    </row>
    <row r="8" ht="24">
      <c r="A8" s="8">
        <v>51</v>
      </c>
      <c r="B8" s="86"/>
      <c r="C8" s="14">
        <v>2</v>
      </c>
      <c r="D8" s="92" t="s">
        <v>150</v>
      </c>
      <c r="E8" s="93"/>
      <c r="F8" s="94"/>
      <c r="G8" s="94"/>
      <c r="H8" s="90"/>
      <c r="I8" s="90"/>
      <c r="J8" s="91">
        <v>100</v>
      </c>
      <c r="K8" s="14" t="s">
        <v>149</v>
      </c>
    </row>
    <row r="9" ht="36">
      <c r="A9" s="8">
        <v>51</v>
      </c>
      <c r="B9" s="86"/>
      <c r="C9" s="14">
        <v>3</v>
      </c>
      <c r="D9" s="92" t="s">
        <v>151</v>
      </c>
      <c r="E9" s="93" t="s">
        <v>152</v>
      </c>
      <c r="F9" s="94">
        <v>245</v>
      </c>
      <c r="G9" s="94">
        <v>245</v>
      </c>
      <c r="H9" s="90">
        <v>245</v>
      </c>
      <c r="I9" s="90"/>
      <c r="J9" s="91">
        <v>100</v>
      </c>
      <c r="K9" s="14" t="s">
        <v>149</v>
      </c>
    </row>
    <row r="10" ht="36">
      <c r="A10" s="95">
        <v>51</v>
      </c>
      <c r="B10" s="95"/>
      <c r="C10" s="95">
        <v>4</v>
      </c>
      <c r="D10" s="96" t="s">
        <v>153</v>
      </c>
      <c r="E10" s="93" t="s">
        <v>152</v>
      </c>
      <c r="F10" s="94">
        <v>235</v>
      </c>
      <c r="G10" s="94">
        <v>235</v>
      </c>
      <c r="H10" s="95">
        <v>235</v>
      </c>
      <c r="I10" s="97"/>
      <c r="J10" s="98">
        <v>100</v>
      </c>
      <c r="K10" s="99"/>
    </row>
    <row r="11" ht="24">
      <c r="A11" s="13">
        <v>51</v>
      </c>
      <c r="B11" s="100"/>
      <c r="C11" s="100">
        <v>5</v>
      </c>
      <c r="D11" s="78" t="s">
        <v>154</v>
      </c>
      <c r="E11" s="93" t="s">
        <v>152</v>
      </c>
      <c r="F11" s="94">
        <v>10</v>
      </c>
      <c r="G11" s="94">
        <v>10</v>
      </c>
      <c r="H11" s="13">
        <v>10</v>
      </c>
      <c r="I11" s="12"/>
      <c r="J11" s="98">
        <v>100</v>
      </c>
      <c r="K11" s="12"/>
    </row>
    <row r="12" ht="60">
      <c r="A12" s="13">
        <v>51</v>
      </c>
      <c r="B12" s="100"/>
      <c r="C12" s="100">
        <v>6</v>
      </c>
      <c r="D12" s="78" t="s">
        <v>155</v>
      </c>
      <c r="E12" s="93" t="s">
        <v>152</v>
      </c>
      <c r="F12" s="94">
        <v>18</v>
      </c>
      <c r="G12" s="94">
        <v>18</v>
      </c>
      <c r="H12" s="13">
        <v>18</v>
      </c>
      <c r="I12" s="12"/>
      <c r="J12" s="98">
        <v>100</v>
      </c>
      <c r="K12" s="12"/>
    </row>
    <row r="13" ht="24">
      <c r="A13" s="100">
        <v>51</v>
      </c>
      <c r="B13" s="100"/>
      <c r="C13" s="100">
        <v>7</v>
      </c>
      <c r="D13" s="78" t="s">
        <v>156</v>
      </c>
      <c r="E13" s="93" t="s">
        <v>157</v>
      </c>
      <c r="F13" s="94">
        <v>7</v>
      </c>
      <c r="G13" s="94">
        <v>7</v>
      </c>
      <c r="H13" s="13">
        <v>7</v>
      </c>
      <c r="I13" s="12"/>
      <c r="J13" s="98">
        <v>100</v>
      </c>
      <c r="K13" s="12"/>
    </row>
  </sheetData>
  <mergeCells count="9">
    <mergeCell ref="B2:K2"/>
    <mergeCell ref="A4:B4"/>
    <mergeCell ref="C4:C5"/>
    <mergeCell ref="D4:D5"/>
    <mergeCell ref="E4:E5"/>
    <mergeCell ref="F4:H4"/>
    <mergeCell ref="I4:I5"/>
    <mergeCell ref="J4:J5"/>
    <mergeCell ref="K4:K5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5" activeCellId="0" sqref="B15"/>
    </sheetView>
  </sheetViews>
  <sheetFormatPr defaultRowHeight="12.75"/>
  <cols>
    <col customWidth="1" min="1" max="1" width="38"/>
    <col customWidth="1" min="2" max="2" width="28.140625"/>
    <col customWidth="1" min="3" max="3" width="32.140625"/>
    <col customWidth="1" min="4" max="4" width="31.140625"/>
    <col customWidth="1" min="5" max="5" width="32.140625"/>
  </cols>
  <sheetData>
    <row r="1">
      <c r="A1" s="101" t="s">
        <v>158</v>
      </c>
      <c r="B1" s="102"/>
      <c r="C1" s="102"/>
      <c r="D1" s="102"/>
      <c r="E1" s="102"/>
    </row>
    <row r="3" ht="30">
      <c r="A3" s="103" t="s">
        <v>137</v>
      </c>
      <c r="B3" s="103" t="s">
        <v>159</v>
      </c>
      <c r="C3" s="103" t="s">
        <v>160</v>
      </c>
      <c r="D3" s="103" t="s">
        <v>161</v>
      </c>
      <c r="E3" s="103" t="s">
        <v>162</v>
      </c>
    </row>
    <row r="4">
      <c r="A4" s="104">
        <v>1</v>
      </c>
      <c r="B4" s="104" t="s">
        <v>163</v>
      </c>
      <c r="C4" s="105">
        <v>45611</v>
      </c>
      <c r="D4" s="104">
        <v>1314</v>
      </c>
      <c r="E4" s="104" t="s">
        <v>164</v>
      </c>
    </row>
    <row r="5">
      <c r="A5" s="104"/>
      <c r="B5" s="104"/>
      <c r="C5" s="104"/>
      <c r="D5" s="104"/>
      <c r="E5" s="104"/>
    </row>
    <row r="6">
      <c r="A6" s="106"/>
      <c r="B6" s="106"/>
      <c r="C6" s="106"/>
      <c r="D6" s="106"/>
      <c r="E6" s="106"/>
    </row>
    <row r="7">
      <c r="A7" s="106"/>
      <c r="B7" s="106"/>
      <c r="C7" s="106"/>
      <c r="D7" s="106"/>
      <c r="E7" s="106"/>
    </row>
    <row r="8">
      <c r="A8" s="106"/>
      <c r="B8" s="106"/>
      <c r="C8" s="106"/>
      <c r="D8" s="106"/>
      <c r="E8" s="106"/>
    </row>
    <row r="9">
      <c r="A9" s="107"/>
      <c r="B9" s="107"/>
      <c r="C9" s="107"/>
      <c r="D9" s="107"/>
      <c r="E9" s="107"/>
    </row>
    <row r="10">
      <c r="A10" s="107"/>
      <c r="B10" s="107"/>
      <c r="C10" s="107"/>
      <c r="D10" s="107"/>
      <c r="E10" s="107"/>
    </row>
  </sheetData>
  <hyperlinks>
    <hyperlink r:id="rId1" ref="A1"/>
  </hyperlink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revision>1</cp:revision>
  <dcterms:created xsi:type="dcterms:W3CDTF">2021-04-28T05:20:43Z</dcterms:created>
  <dcterms:modified xsi:type="dcterms:W3CDTF">2025-06-19T04:41:22Z</dcterms:modified>
</cp:coreProperties>
</file>