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360" yWindow="270" windowWidth="14940" windowHeight="9150" activeTab="4"/>
  </bookViews>
  <sheets>
    <sheet name="Форма 1." sheetId="1" r:id="rId1"/>
    <sheet name="форма  2" sheetId="2" r:id="rId2"/>
    <sheet name="форма 3" sheetId="3" r:id="rId3"/>
    <sheet name="Форма 4" sheetId="4" r:id="rId4"/>
    <sheet name="Форма 6" sheetId="5" r:id="rId5"/>
  </sheets>
  <definedNames>
    <definedName name="APPT" localSheetId="0">'Форма 1.'!#REF!</definedName>
    <definedName name="FIO" localSheetId="0">'Форма 1.'!#REF!</definedName>
    <definedName name="LAST_CELL" localSheetId="0">'Форма 1.'!#REF!</definedName>
    <definedName name="SIGN" localSheetId="0">'Форма 1.'!#REF!</definedName>
  </definedNames>
  <calcPr calcId="144525"/>
</workbook>
</file>

<file path=xl/calcChain.xml><?xml version="1.0" encoding="utf-8"?>
<calcChain xmlns="http://schemas.openxmlformats.org/spreadsheetml/2006/main">
  <c r="F5" i="2" l="1"/>
  <c r="E5" i="2"/>
  <c r="F7" i="2"/>
  <c r="E7" i="2"/>
  <c r="F10" i="2"/>
  <c r="E10" i="2"/>
  <c r="F15" i="2"/>
  <c r="E15" i="2"/>
  <c r="F20" i="2"/>
  <c r="E20" i="2"/>
  <c r="F17" i="2"/>
  <c r="E17" i="2"/>
  <c r="F12" i="2"/>
  <c r="E12" i="2"/>
  <c r="L4" i="1"/>
  <c r="L5" i="1"/>
  <c r="K4" i="1"/>
  <c r="K5" i="1"/>
  <c r="L11" i="1"/>
  <c r="K11" i="1"/>
  <c r="L15" i="1"/>
  <c r="K15" i="1"/>
  <c r="G10" i="2" l="1"/>
  <c r="G12" i="2"/>
  <c r="G15" i="2"/>
  <c r="G17" i="2"/>
  <c r="M5" i="1"/>
  <c r="M11" i="1"/>
  <c r="M13" i="1"/>
  <c r="M9" i="1"/>
  <c r="M7" i="1"/>
  <c r="M6" i="1"/>
  <c r="M4" i="1" l="1"/>
  <c r="G22" i="2"/>
  <c r="G7" i="2" l="1"/>
  <c r="G5" i="2"/>
  <c r="G20" i="2"/>
</calcChain>
</file>

<file path=xl/sharedStrings.xml><?xml version="1.0" encoding="utf-8"?>
<sst xmlns="http://schemas.openxmlformats.org/spreadsheetml/2006/main" count="163" uniqueCount="100">
  <si>
    <t>КЦСР</t>
  </si>
  <si>
    <t>КВСР</t>
  </si>
  <si>
    <t>КФСР</t>
  </si>
  <si>
    <t>КВР</t>
  </si>
  <si>
    <t>Наименование муниципальной программы, подпрограммы, основного мероприятия, мероприятия</t>
  </si>
  <si>
    <t>Ответственный исполнитель, соисполнитель</t>
  </si>
  <si>
    <t>Коды аналитической программной классификации</t>
  </si>
  <si>
    <t>МП</t>
  </si>
  <si>
    <t>Пп</t>
  </si>
  <si>
    <t>ОМ</t>
  </si>
  <si>
    <t>М</t>
  </si>
  <si>
    <t>Код бюджетной классификации</t>
  </si>
  <si>
    <t>План на отчетный год</t>
  </si>
  <si>
    <t>% исполнения</t>
  </si>
  <si>
    <t xml:space="preserve">Наименование муниципальной программы </t>
  </si>
  <si>
    <t>Источники финансирования</t>
  </si>
  <si>
    <t>Оценка расходов,                тыс. рублей</t>
  </si>
  <si>
    <t>Отношение фактических расходов к оценке расходов, %</t>
  </si>
  <si>
    <t>Оценка расходов</t>
  </si>
  <si>
    <t>Фактические расходы</t>
  </si>
  <si>
    <t>Всего</t>
  </si>
  <si>
    <t>в том числе:</t>
  </si>
  <si>
    <t>собственные средства</t>
  </si>
  <si>
    <t xml:space="preserve"> средства из бюджета Томской области</t>
  </si>
  <si>
    <t>средства бюджетов сельских поселений</t>
  </si>
  <si>
    <t>Код аналитической программной классификации</t>
  </si>
  <si>
    <t>Наименование подпрограммы,                                                основного мероприятия, мероприятия</t>
  </si>
  <si>
    <t>Ответственный исполнитель подпрограммы, основного мероприятия, мероприятия</t>
  </si>
  <si>
    <t xml:space="preserve">Срок выполнения плановый </t>
  </si>
  <si>
    <t>Срок выполнения фактический</t>
  </si>
  <si>
    <t>Ожидаемый непосредственный результат</t>
  </si>
  <si>
    <t>Достигнутый результат</t>
  </si>
  <si>
    <t>Проблемы, возникшие в ходе реализации мероприятия</t>
  </si>
  <si>
    <t>Увеличение времени безопасного пребывания персонала на объектах бюджетной сферы при возникновении пожара</t>
  </si>
  <si>
    <t>5800000000</t>
  </si>
  <si>
    <t>Проведение огнезащитной обработки деревянных конструкций чердачных помещений</t>
  </si>
  <si>
    <t>Приобретение огнетушителей, противопожарного оборудования и снаряжения, перезарядка огнетушителей</t>
  </si>
  <si>
    <t>Монтаж, настройка и обслуживание объектов станции радиосистемы передачи данных о пожаре ПАК "Стрелец-Мониторинг" управления оповещения</t>
  </si>
  <si>
    <t>Обеспечение мер первичной пожарной безопасности</t>
  </si>
  <si>
    <t>Техническое обслуживание систем пожаротушения</t>
  </si>
  <si>
    <t>Снижение  риска возникновения пожаров, аварийных ситуаций, травматизма и гибели людей</t>
  </si>
  <si>
    <t>Повышение пожарной   безопасности на объектах бюджетной сферы в сельских поселениях</t>
  </si>
  <si>
    <t>5800100001</t>
  </si>
  <si>
    <t>Обеспечение раннего обеспечения пожара и ограниченного проведения эвакуации</t>
  </si>
  <si>
    <t>Установка и обслуживание систем автоматической пожарной сигнализации в административных зданиях</t>
  </si>
  <si>
    <t>Замеры сопротивления изоляции в зданиях</t>
  </si>
  <si>
    <t>Содержание пожарных машин в селах района</t>
  </si>
  <si>
    <t>5800100005</t>
  </si>
  <si>
    <t>5800100006</t>
  </si>
  <si>
    <t>5800100007</t>
  </si>
  <si>
    <t>5800200003</t>
  </si>
  <si>
    <t>5800200004</t>
  </si>
  <si>
    <t>5800300002</t>
  </si>
  <si>
    <t>5800300005</t>
  </si>
  <si>
    <t>Кассовое исполнение за 2021 г.</t>
  </si>
  <si>
    <t>Администрация Александровского района, Александровский РОО</t>
  </si>
  <si>
    <t>ОТДЕЛ КУЛЬТУРЫ, СПОРТА И МОЛОДЕЖНОЙ ПОЛИТИКИ, Александровский РОО</t>
  </si>
  <si>
    <t>Александровский РОО</t>
  </si>
  <si>
    <t>Администрация Александровского района</t>
  </si>
  <si>
    <t>Подготовка к капитальному ремонту пожарной сигнализации в образовательных организациях</t>
  </si>
  <si>
    <t>обеспечение противопожарной защиты в образовательных организациях</t>
  </si>
  <si>
    <t>Проведена огнезащитная обработка в административном здании</t>
  </si>
  <si>
    <t>осуществление содержания пожарных машин в селах Лукашкин Яр, Назино, Новоникольское, Северный, Октябрьский</t>
  </si>
  <si>
    <t>Проведены замеры сопротивления изоляции в сельских школах и детских садах</t>
  </si>
  <si>
    <t>обновление огнетушителей для противопожарной защиты</t>
  </si>
  <si>
    <t>Форма 1.Отчет об использовании бюджетных ассигнований бюджета муниципального образования «Пожарная безопасность на объектах бюджетной сферы Александровского района на 2022-2026 годы» за 2023 год</t>
  </si>
  <si>
    <t>Муниципальная программа «Пожарная безопасность на объектах бюджетной сферы Александровского района на 2022-2026 годы»</t>
  </si>
  <si>
    <t>Форма 2.Отчет о расходах на реализацию целей муниципальной программы «Пожарная безопасность на объектах бюджетной сферы Александровского района на 2022-2026 годы» за 2023 год</t>
  </si>
  <si>
    <t>«Пожарная безопасность на объектах бюджетной сферы Александровского района на 2022-2026 годы»</t>
  </si>
  <si>
    <t>Форма 3. Отчет о выполнении мероприятий муниципальной программы «Пожарная безопасность на объектах бюджетной сферы Александровского района на 2022-2026 годы» за 2023 год</t>
  </si>
  <si>
    <t>Капитальный ремонт автоматической пожарной сигнализации</t>
  </si>
  <si>
    <t>Замена пожарного люка в здании Администрации</t>
  </si>
  <si>
    <t>5800100010</t>
  </si>
  <si>
    <t>ОТДЕЛ КУЛЬТУРЫ, СПОРТА И МОЛОДЕЖНОЙ ПОЛИТИКИ, Александровский РОО, Администрация района</t>
  </si>
  <si>
    <t>Проверка качества огнезащитной обработки деревянных конструкций</t>
  </si>
  <si>
    <t>ОТДЕЛ КУЛЬТУРЫ, СПОРТА И МОЛОДЕЖНОЙ ПОЛИТИКИ</t>
  </si>
  <si>
    <t>5800200006</t>
  </si>
  <si>
    <t>заменен пожарный люк</t>
  </si>
  <si>
    <t>Форма 5. Отчет о достигнутых значениях целевых показателей (индикаторов) муниципальной программы    «Профилактика правонарушений и наркомании на территории Александровского района на 2018-2022 годы и на плановый период до 2026 года»  за 2023 год</t>
  </si>
  <si>
    <t>№ п/п</t>
  </si>
  <si>
    <t>Наименование целевого показателя (индикатора)</t>
  </si>
  <si>
    <t>Единица измерения</t>
  </si>
  <si>
    <t>Значение показателей</t>
  </si>
  <si>
    <t xml:space="preserve">Абсолютное отклонение факта от плана </t>
  </si>
  <si>
    <t>Относительное отклонение факта от плана, в %</t>
  </si>
  <si>
    <t>Обоснование отклонений значений целевого показателя (индикатора) на конец отчетного периода</t>
  </si>
  <si>
    <t xml:space="preserve">план </t>
  </si>
  <si>
    <t xml:space="preserve">факт </t>
  </si>
  <si>
    <t>Ед.</t>
  </si>
  <si>
    <t>%</t>
  </si>
  <si>
    <t>Количество случаев возникновения пожароопасных ситуаций</t>
  </si>
  <si>
    <t>Количество обработанных конструкций чердачных помещений огнезащитным составом</t>
  </si>
  <si>
    <t>Количество приведенных в соответствие автоматических пожарных сигнализаций</t>
  </si>
  <si>
    <t>Количество отремонтированных противопожарных дверей, эвакуационных лестниц</t>
  </si>
  <si>
    <t>отсутствие потребности</t>
  </si>
  <si>
    <t>Форма 6. Сведения о внесенных за отчетный период изменениях в муниципальную программу</t>
  </si>
  <si>
    <t>Вид правового акта</t>
  </si>
  <si>
    <t>Дата принятия</t>
  </si>
  <si>
    <t>Номер</t>
  </si>
  <si>
    <t>Суть изменений (краткое изложение)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</si>
</sst>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7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name val="Arial"/>
      <family val="2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Arial"/>
      <family val="2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0"/>
      <color theme="10"/>
      <name val="Arial"/>
      <family val="2"/>
      <charset val="204"/>
    </font>
    <font>
      <b/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5" fillId="0" borderId="0" applyNumberFormat="0" applyFill="0" applyBorder="0" applyAlignment="0" applyProtection="0"/>
  </cellStyleXfs>
  <cellXfs count="93">
    <xf numFmtId="0" fontId="0" fillId="0" borderId="0" xfId="0"/>
    <xf numFmtId="0" fontId="1" fillId="0" borderId="0" xfId="0" applyFont="1"/>
    <xf numFmtId="0" fontId="2" fillId="0" borderId="1" xfId="0" applyFont="1" applyBorder="1"/>
    <xf numFmtId="0" fontId="0" fillId="0" borderId="0" xfId="0" applyAlignment="1">
      <alignment horizontal="center" vertical="center"/>
    </xf>
    <xf numFmtId="49" fontId="3" fillId="0" borderId="1" xfId="0" applyNumberFormat="1" applyFont="1" applyBorder="1" applyAlignment="1" applyProtection="1">
      <alignment horizontal="center" vertical="center" wrapText="1"/>
    </xf>
    <xf numFmtId="164" fontId="2" fillId="0" borderId="1" xfId="0" applyNumberFormat="1" applyFont="1" applyBorder="1" applyAlignment="1"/>
    <xf numFmtId="0" fontId="6" fillId="2" borderId="1" xfId="0" applyFont="1" applyFill="1" applyBorder="1" applyAlignment="1">
      <alignment vertical="center" wrapText="1"/>
    </xf>
    <xf numFmtId="0" fontId="7" fillId="0" borderId="0" xfId="0" applyFont="1"/>
    <xf numFmtId="0" fontId="4" fillId="0" borderId="0" xfId="0" applyFont="1"/>
    <xf numFmtId="3" fontId="2" fillId="0" borderId="1" xfId="0" applyNumberFormat="1" applyFont="1" applyBorder="1" applyAlignment="1" applyProtection="1">
      <alignment horizontal="right" vertical="center" wrapText="1"/>
    </xf>
    <xf numFmtId="0" fontId="0" fillId="0" borderId="0" xfId="0" applyAlignment="1"/>
    <xf numFmtId="49" fontId="2" fillId="0" borderId="1" xfId="0" applyNumberFormat="1" applyFont="1" applyBorder="1" applyAlignment="1" applyProtection="1">
      <alignment horizontal="center" vertical="center" wrapText="1"/>
    </xf>
    <xf numFmtId="3" fontId="2" fillId="0" borderId="1" xfId="0" applyNumberFormat="1" applyFont="1" applyBorder="1" applyAlignment="1" applyProtection="1">
      <alignment horizontal="right"/>
    </xf>
    <xf numFmtId="3" fontId="2" fillId="0" borderId="1" xfId="0" applyNumberFormat="1" applyFont="1" applyBorder="1"/>
    <xf numFmtId="3" fontId="8" fillId="0" borderId="7" xfId="0" applyNumberFormat="1" applyFont="1" applyBorder="1" applyAlignment="1" applyProtection="1">
      <alignment horizontal="right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top" wrapText="1"/>
    </xf>
    <xf numFmtId="49" fontId="9" fillId="0" borderId="1" xfId="0" applyNumberFormat="1" applyFont="1" applyBorder="1" applyAlignment="1" applyProtection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10" fillId="3" borderId="1" xfId="0" applyFont="1" applyFill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Border="1"/>
    <xf numFmtId="0" fontId="3" fillId="0" borderId="0" xfId="0" applyFont="1" applyBorder="1"/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horizontal="left" vertical="top"/>
    </xf>
    <xf numFmtId="49" fontId="3" fillId="0" borderId="1" xfId="0" applyNumberFormat="1" applyFont="1" applyFill="1" applyBorder="1" applyAlignment="1" applyProtection="1">
      <alignment horizontal="left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horizontal="left" vertical="top"/>
    </xf>
    <xf numFmtId="49" fontId="2" fillId="0" borderId="1" xfId="0" applyNumberFormat="1" applyFont="1" applyFill="1" applyBorder="1" applyAlignment="1" applyProtection="1">
      <alignment horizontal="left" vertical="center" wrapText="1"/>
    </xf>
    <xf numFmtId="0" fontId="3" fillId="0" borderId="1" xfId="0" applyFont="1" applyFill="1" applyBorder="1"/>
    <xf numFmtId="0" fontId="2" fillId="0" borderId="1" xfId="0" applyFont="1" applyFill="1" applyBorder="1"/>
    <xf numFmtId="0" fontId="2" fillId="0" borderId="1" xfId="0" applyFont="1" applyFill="1" applyBorder="1" applyAlignment="1" applyProtection="1">
      <alignment horizontal="left" vertical="top" wrapText="1"/>
    </xf>
    <xf numFmtId="4" fontId="3" fillId="0" borderId="0" xfId="0" applyNumberFormat="1" applyFont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vertical="top" wrapText="1"/>
    </xf>
    <xf numFmtId="165" fontId="3" fillId="0" borderId="1" xfId="0" applyNumberFormat="1" applyFont="1" applyFill="1" applyBorder="1" applyAlignment="1" applyProtection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165" fontId="2" fillId="0" borderId="1" xfId="0" applyNumberFormat="1" applyFont="1" applyFill="1" applyBorder="1" applyAlignment="1" applyProtection="1">
      <alignment horizontal="right" vertical="top" wrapText="1"/>
    </xf>
    <xf numFmtId="4" fontId="2" fillId="0" borderId="1" xfId="0" applyNumberFormat="1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right" vertical="top" wrapText="1"/>
    </xf>
    <xf numFmtId="3" fontId="3" fillId="0" borderId="1" xfId="0" applyNumberFormat="1" applyFont="1" applyFill="1" applyBorder="1" applyAlignment="1">
      <alignment horizontal="right" vertical="top" wrapText="1"/>
    </xf>
    <xf numFmtId="3" fontId="2" fillId="0" borderId="1" xfId="0" applyNumberFormat="1" applyFont="1" applyFill="1" applyBorder="1" applyAlignment="1" applyProtection="1">
      <alignment horizontal="right" vertical="top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/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3" fillId="0" borderId="4" xfId="0" applyNumberFormat="1" applyFont="1" applyBorder="1" applyAlignment="1" applyProtection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49" fontId="3" fillId="0" borderId="4" xfId="0" applyNumberFormat="1" applyFont="1" applyBorder="1" applyAlignment="1" applyProtection="1">
      <alignment horizontal="center" vertical="center" wrapText="1"/>
    </xf>
    <xf numFmtId="49" fontId="3" fillId="0" borderId="6" xfId="0" applyNumberFormat="1" applyFont="1" applyBorder="1" applyAlignment="1" applyProtection="1">
      <alignment horizontal="center" vertical="center" wrapText="1"/>
    </xf>
    <xf numFmtId="49" fontId="3" fillId="0" borderId="5" xfId="0" applyNumberFormat="1" applyFont="1" applyBorder="1" applyAlignment="1" applyProtection="1">
      <alignment horizontal="center" vertical="center" wrapText="1"/>
    </xf>
    <xf numFmtId="49" fontId="3" fillId="0" borderId="6" xfId="0" applyNumberFormat="1" applyFont="1" applyBorder="1" applyAlignment="1" applyProtection="1">
      <alignment horizontal="left" vertical="center" wrapText="1"/>
    </xf>
    <xf numFmtId="49" fontId="3" fillId="0" borderId="5" xfId="0" applyNumberFormat="1" applyFont="1" applyBorder="1" applyAlignment="1" applyProtection="1">
      <alignment horizontal="left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wrapText="1"/>
    </xf>
    <xf numFmtId="0" fontId="7" fillId="0" borderId="1" xfId="0" applyFont="1" applyBorder="1" applyAlignment="1">
      <alignment wrapText="1"/>
    </xf>
    <xf numFmtId="0" fontId="5" fillId="0" borderId="0" xfId="0" applyFont="1"/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wrapText="1"/>
    </xf>
    <xf numFmtId="0" fontId="13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164" fontId="14" fillId="0" borderId="1" xfId="0" applyNumberFormat="1" applyFont="1" applyBorder="1" applyAlignment="1">
      <alignment wrapText="1"/>
    </xf>
    <xf numFmtId="0" fontId="16" fillId="0" borderId="0" xfId="1" applyFont="1"/>
    <xf numFmtId="0" fontId="16" fillId="0" borderId="0" xfId="0" applyFont="1"/>
    <xf numFmtId="0" fontId="0" fillId="0" borderId="1" xfId="0" applyBorder="1"/>
    <xf numFmtId="0" fontId="0" fillId="0" borderId="0" xfId="0" applyBorder="1"/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hyperlink" Target="consultantplus://offline/ref=81C534AC1618B38338B7138DDEB14344F59B417381706259B468524054C32ECBB30FCA5546109B5D4A4FBD6DK2O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O17"/>
  <sheetViews>
    <sheetView showGridLines="0" topLeftCell="A10" zoomScale="130" zoomScaleNormal="130" workbookViewId="0">
      <selection activeCell="A16" sqref="A16:F17"/>
    </sheetView>
  </sheetViews>
  <sheetFormatPr defaultRowHeight="12.75" outlineLevelRow="2" x14ac:dyDescent="0.2"/>
  <cols>
    <col min="1" max="4" width="4.28515625" style="24" customWidth="1"/>
    <col min="5" max="5" width="30.7109375" style="24" customWidth="1"/>
    <col min="6" max="6" width="35.5703125" style="24" customWidth="1"/>
    <col min="7" max="7" width="10.7109375" style="24" customWidth="1"/>
    <col min="8" max="8" width="6.5703125" style="24" customWidth="1"/>
    <col min="9" max="9" width="5.85546875" style="24" customWidth="1"/>
    <col min="10" max="10" width="6.28515625" style="24" customWidth="1"/>
    <col min="11" max="12" width="10.85546875" style="24" customWidth="1"/>
    <col min="13" max="13" width="7.5703125" style="24" customWidth="1"/>
    <col min="14" max="16384" width="9.140625" style="24"/>
  </cols>
  <sheetData>
    <row r="1" spans="1:15" ht="40.5" customHeight="1" x14ac:dyDescent="0.2">
      <c r="A1" s="35"/>
      <c r="B1" s="48" t="s">
        <v>65</v>
      </c>
      <c r="C1" s="48"/>
      <c r="D1" s="48"/>
      <c r="E1" s="48"/>
      <c r="F1" s="48"/>
      <c r="G1" s="48"/>
      <c r="H1" s="48"/>
      <c r="I1" s="48"/>
      <c r="J1" s="48"/>
      <c r="K1" s="48"/>
      <c r="L1" s="48"/>
      <c r="M1" s="36"/>
    </row>
    <row r="2" spans="1:15" x14ac:dyDescent="0.2">
      <c r="A2" s="48" t="s">
        <v>6</v>
      </c>
      <c r="B2" s="48"/>
      <c r="C2" s="48"/>
      <c r="D2" s="48"/>
      <c r="E2" s="49" t="s">
        <v>4</v>
      </c>
      <c r="F2" s="49" t="s">
        <v>5</v>
      </c>
      <c r="G2" s="49" t="s">
        <v>11</v>
      </c>
      <c r="H2" s="48"/>
      <c r="I2" s="48"/>
      <c r="J2" s="48"/>
      <c r="K2" s="48" t="s">
        <v>12</v>
      </c>
      <c r="L2" s="48" t="s">
        <v>54</v>
      </c>
      <c r="M2" s="46" t="s">
        <v>13</v>
      </c>
    </row>
    <row r="3" spans="1:15" ht="31.5" customHeight="1" x14ac:dyDescent="0.2">
      <c r="A3" s="26" t="s">
        <v>7</v>
      </c>
      <c r="B3" s="26" t="s">
        <v>8</v>
      </c>
      <c r="C3" s="26" t="s">
        <v>9</v>
      </c>
      <c r="D3" s="27" t="s">
        <v>10</v>
      </c>
      <c r="E3" s="47"/>
      <c r="F3" s="47"/>
      <c r="G3" s="28" t="s">
        <v>0</v>
      </c>
      <c r="H3" s="28" t="s">
        <v>1</v>
      </c>
      <c r="I3" s="28" t="s">
        <v>2</v>
      </c>
      <c r="J3" s="28" t="s">
        <v>3</v>
      </c>
      <c r="K3" s="47"/>
      <c r="L3" s="47"/>
      <c r="M3" s="47"/>
    </row>
    <row r="4" spans="1:15" s="25" customFormat="1" ht="63.75" x14ac:dyDescent="0.2">
      <c r="A4" s="29">
        <v>58</v>
      </c>
      <c r="B4" s="29"/>
      <c r="C4" s="29"/>
      <c r="D4" s="29"/>
      <c r="E4" s="30" t="s">
        <v>66</v>
      </c>
      <c r="F4" s="30"/>
      <c r="G4" s="31" t="s">
        <v>34</v>
      </c>
      <c r="H4" s="31"/>
      <c r="I4" s="31"/>
      <c r="J4" s="31"/>
      <c r="K4" s="38">
        <f>SUM(K5+K11+K15)</f>
        <v>3421.0349999999999</v>
      </c>
      <c r="L4" s="38">
        <f>SUM(L5+L11+L15)</f>
        <v>3389.5390000000002</v>
      </c>
      <c r="M4" s="39">
        <f>L4/K4*100</f>
        <v>99.079342947382898</v>
      </c>
      <c r="N4" s="37"/>
      <c r="O4" s="37"/>
    </row>
    <row r="5" spans="1:15" s="25" customFormat="1" ht="38.25" outlineLevel="1" x14ac:dyDescent="0.2">
      <c r="A5" s="29">
        <v>58</v>
      </c>
      <c r="B5" s="29">
        <v>1</v>
      </c>
      <c r="C5" s="29"/>
      <c r="D5" s="29"/>
      <c r="E5" s="30" t="s">
        <v>43</v>
      </c>
      <c r="F5" s="30"/>
      <c r="G5" s="31" t="s">
        <v>42</v>
      </c>
      <c r="H5" s="31"/>
      <c r="I5" s="31"/>
      <c r="J5" s="31"/>
      <c r="K5" s="38">
        <f>SUM(K6:K10)</f>
        <v>2165.4749999999999</v>
      </c>
      <c r="L5" s="38">
        <f>SUM(L6:L10)</f>
        <v>2133.9790000000003</v>
      </c>
      <c r="M5" s="39">
        <f>L5/K5*100</f>
        <v>98.545538507717723</v>
      </c>
      <c r="N5" s="37"/>
      <c r="O5" s="37"/>
    </row>
    <row r="6" spans="1:15" ht="51" outlineLevel="2" x14ac:dyDescent="0.2">
      <c r="A6" s="32">
        <v>58</v>
      </c>
      <c r="B6" s="32">
        <v>1</v>
      </c>
      <c r="C6" s="32">
        <v>0</v>
      </c>
      <c r="D6" s="32">
        <v>1</v>
      </c>
      <c r="E6" s="33" t="s">
        <v>44</v>
      </c>
      <c r="F6" s="33" t="s">
        <v>55</v>
      </c>
      <c r="G6" s="28" t="s">
        <v>42</v>
      </c>
      <c r="H6" s="28"/>
      <c r="I6" s="28"/>
      <c r="J6" s="28"/>
      <c r="K6" s="40">
        <v>173.28</v>
      </c>
      <c r="L6" s="40">
        <v>173.28</v>
      </c>
      <c r="M6" s="41">
        <f>L6/K6*100</f>
        <v>100</v>
      </c>
    </row>
    <row r="7" spans="1:15" ht="63.75" outlineLevel="1" x14ac:dyDescent="0.2">
      <c r="A7" s="32">
        <v>58</v>
      </c>
      <c r="B7" s="32">
        <v>1</v>
      </c>
      <c r="C7" s="32">
        <v>0</v>
      </c>
      <c r="D7" s="32">
        <v>5</v>
      </c>
      <c r="E7" s="33" t="s">
        <v>37</v>
      </c>
      <c r="F7" s="33" t="s">
        <v>56</v>
      </c>
      <c r="G7" s="28" t="s">
        <v>47</v>
      </c>
      <c r="H7" s="28"/>
      <c r="I7" s="28"/>
      <c r="J7" s="28"/>
      <c r="K7" s="40">
        <v>421.9</v>
      </c>
      <c r="L7" s="40">
        <v>390.4</v>
      </c>
      <c r="M7" s="41">
        <f>L7/K7*100</f>
        <v>92.533775776250295</v>
      </c>
    </row>
    <row r="8" spans="1:15" ht="25.5" outlineLevel="2" x14ac:dyDescent="0.2">
      <c r="A8" s="32">
        <v>58</v>
      </c>
      <c r="B8" s="32">
        <v>1</v>
      </c>
      <c r="C8" s="32">
        <v>0</v>
      </c>
      <c r="D8" s="32">
        <v>6</v>
      </c>
      <c r="E8" s="33" t="s">
        <v>39</v>
      </c>
      <c r="F8" s="33" t="s">
        <v>57</v>
      </c>
      <c r="G8" s="28" t="s">
        <v>48</v>
      </c>
      <c r="H8" s="28"/>
      <c r="I8" s="28"/>
      <c r="J8" s="28"/>
      <c r="K8" s="40">
        <v>115.979</v>
      </c>
      <c r="L8" s="40">
        <v>115.979</v>
      </c>
      <c r="M8" s="41">
        <v>100</v>
      </c>
    </row>
    <row r="9" spans="1:15" ht="38.25" outlineLevel="2" x14ac:dyDescent="0.2">
      <c r="A9" s="32">
        <v>58</v>
      </c>
      <c r="B9" s="32">
        <v>1</v>
      </c>
      <c r="C9" s="32">
        <v>0</v>
      </c>
      <c r="D9" s="32">
        <v>8</v>
      </c>
      <c r="E9" s="33" t="s">
        <v>70</v>
      </c>
      <c r="F9" s="33" t="s">
        <v>57</v>
      </c>
      <c r="G9" s="28" t="s">
        <v>49</v>
      </c>
      <c r="H9" s="28"/>
      <c r="I9" s="28"/>
      <c r="J9" s="28"/>
      <c r="K9" s="40">
        <v>1422</v>
      </c>
      <c r="L9" s="40">
        <v>1422</v>
      </c>
      <c r="M9" s="41">
        <f>L9/K9*100</f>
        <v>100</v>
      </c>
    </row>
    <row r="10" spans="1:15" ht="25.5" outlineLevel="2" x14ac:dyDescent="0.2">
      <c r="A10" s="32">
        <v>58</v>
      </c>
      <c r="B10" s="32">
        <v>1</v>
      </c>
      <c r="C10" s="32">
        <v>0</v>
      </c>
      <c r="D10" s="32">
        <v>10</v>
      </c>
      <c r="E10" s="33" t="s">
        <v>71</v>
      </c>
      <c r="F10" s="33" t="s">
        <v>58</v>
      </c>
      <c r="G10" s="28" t="s">
        <v>72</v>
      </c>
      <c r="H10" s="28"/>
      <c r="I10" s="28"/>
      <c r="J10" s="28"/>
      <c r="K10" s="42">
        <v>32.316000000000003</v>
      </c>
      <c r="L10" s="40">
        <v>32.32</v>
      </c>
      <c r="M10" s="41">
        <v>100</v>
      </c>
    </row>
    <row r="11" spans="1:15" s="25" customFormat="1" ht="51" outlineLevel="2" x14ac:dyDescent="0.2">
      <c r="A11" s="29">
        <v>58</v>
      </c>
      <c r="B11" s="29">
        <v>2</v>
      </c>
      <c r="C11" s="29"/>
      <c r="D11" s="29"/>
      <c r="E11" s="30" t="s">
        <v>33</v>
      </c>
      <c r="F11" s="30"/>
      <c r="G11" s="34"/>
      <c r="H11" s="31"/>
      <c r="I11" s="31"/>
      <c r="J11" s="31"/>
      <c r="K11" s="43">
        <f>SUM(K12:K14)</f>
        <v>357.15999999999997</v>
      </c>
      <c r="L11" s="43">
        <f>SUM(L12:L14)</f>
        <v>357.15999999999997</v>
      </c>
      <c r="M11" s="39">
        <f>L11/K11*100</f>
        <v>100</v>
      </c>
    </row>
    <row r="12" spans="1:15" ht="38.25" outlineLevel="2" x14ac:dyDescent="0.2">
      <c r="A12" s="32">
        <v>58</v>
      </c>
      <c r="B12" s="32">
        <v>2</v>
      </c>
      <c r="C12" s="32">
        <v>0</v>
      </c>
      <c r="D12" s="32">
        <v>3</v>
      </c>
      <c r="E12" s="33" t="s">
        <v>35</v>
      </c>
      <c r="F12" s="33" t="s">
        <v>58</v>
      </c>
      <c r="G12" s="28" t="s">
        <v>50</v>
      </c>
      <c r="H12" s="28"/>
      <c r="I12" s="28"/>
      <c r="J12" s="28"/>
      <c r="K12" s="40">
        <v>226.02</v>
      </c>
      <c r="L12" s="40">
        <v>226.02</v>
      </c>
      <c r="M12" s="41">
        <v>100</v>
      </c>
    </row>
    <row r="13" spans="1:15" ht="51" outlineLevel="2" x14ac:dyDescent="0.2">
      <c r="A13" s="32">
        <v>58</v>
      </c>
      <c r="B13" s="32">
        <v>2</v>
      </c>
      <c r="C13" s="32">
        <v>0</v>
      </c>
      <c r="D13" s="32">
        <v>4</v>
      </c>
      <c r="E13" s="33" t="s">
        <v>36</v>
      </c>
      <c r="F13" s="33" t="s">
        <v>73</v>
      </c>
      <c r="G13" s="28" t="s">
        <v>51</v>
      </c>
      <c r="H13" s="28"/>
      <c r="I13" s="28"/>
      <c r="J13" s="28"/>
      <c r="K13" s="40">
        <v>122.38</v>
      </c>
      <c r="L13" s="40">
        <v>122.38</v>
      </c>
      <c r="M13" s="41">
        <f>L13/K13*100</f>
        <v>100</v>
      </c>
    </row>
    <row r="14" spans="1:15" ht="25.5" outlineLevel="2" x14ac:dyDescent="0.2">
      <c r="A14" s="32">
        <v>58</v>
      </c>
      <c r="B14" s="32">
        <v>2</v>
      </c>
      <c r="C14" s="32">
        <v>0</v>
      </c>
      <c r="D14" s="32">
        <v>6</v>
      </c>
      <c r="E14" s="33" t="s">
        <v>74</v>
      </c>
      <c r="F14" s="33" t="s">
        <v>75</v>
      </c>
      <c r="G14" s="28" t="s">
        <v>76</v>
      </c>
      <c r="H14" s="28"/>
      <c r="I14" s="28"/>
      <c r="J14" s="28"/>
      <c r="K14" s="40">
        <v>8.76</v>
      </c>
      <c r="L14" s="40">
        <v>8.76</v>
      </c>
      <c r="M14" s="41">
        <v>100</v>
      </c>
    </row>
    <row r="15" spans="1:15" s="25" customFormat="1" ht="25.5" outlineLevel="2" x14ac:dyDescent="0.2">
      <c r="A15" s="29">
        <v>58</v>
      </c>
      <c r="B15" s="29">
        <v>3</v>
      </c>
      <c r="C15" s="29"/>
      <c r="D15" s="29"/>
      <c r="E15" s="30" t="s">
        <v>38</v>
      </c>
      <c r="F15" s="30"/>
      <c r="G15" s="31"/>
      <c r="H15" s="31"/>
      <c r="I15" s="31"/>
      <c r="J15" s="31"/>
      <c r="K15" s="44">
        <f>SUM(K16:K17)</f>
        <v>898.4</v>
      </c>
      <c r="L15" s="44">
        <f>SUM(L16:L17)</f>
        <v>898.4</v>
      </c>
      <c r="M15" s="39">
        <v>100</v>
      </c>
    </row>
    <row r="16" spans="1:15" ht="25.5" outlineLevel="2" x14ac:dyDescent="0.2">
      <c r="A16" s="32">
        <v>58</v>
      </c>
      <c r="B16" s="32">
        <v>3</v>
      </c>
      <c r="C16" s="32">
        <v>0</v>
      </c>
      <c r="D16" s="32">
        <v>2</v>
      </c>
      <c r="E16" s="33" t="s">
        <v>45</v>
      </c>
      <c r="F16" s="33" t="s">
        <v>57</v>
      </c>
      <c r="G16" s="28" t="s">
        <v>52</v>
      </c>
      <c r="H16" s="28"/>
      <c r="I16" s="28"/>
      <c r="J16" s="28"/>
      <c r="K16" s="45">
        <v>422.9</v>
      </c>
      <c r="L16" s="45">
        <v>422.9</v>
      </c>
      <c r="M16" s="41">
        <v>100</v>
      </c>
    </row>
    <row r="17" spans="1:13" ht="25.5" outlineLevel="2" x14ac:dyDescent="0.2">
      <c r="A17" s="32">
        <v>58</v>
      </c>
      <c r="B17" s="32">
        <v>3</v>
      </c>
      <c r="C17" s="32">
        <v>0</v>
      </c>
      <c r="D17" s="32">
        <v>5</v>
      </c>
      <c r="E17" s="33" t="s">
        <v>46</v>
      </c>
      <c r="F17" s="33" t="s">
        <v>58</v>
      </c>
      <c r="G17" s="28" t="s">
        <v>53</v>
      </c>
      <c r="H17" s="28"/>
      <c r="I17" s="28"/>
      <c r="J17" s="28"/>
      <c r="K17" s="40">
        <v>475.5</v>
      </c>
      <c r="L17" s="40">
        <v>475.5</v>
      </c>
      <c r="M17" s="41">
        <v>100</v>
      </c>
    </row>
  </sheetData>
  <mergeCells count="8">
    <mergeCell ref="M2:M3"/>
    <mergeCell ref="B1:L1"/>
    <mergeCell ref="A2:D2"/>
    <mergeCell ref="G2:J2"/>
    <mergeCell ref="E2:E3"/>
    <mergeCell ref="F2:F3"/>
    <mergeCell ref="K2:K3"/>
    <mergeCell ref="L2:L3"/>
  </mergeCells>
  <pageMargins left="0.74803149606299213" right="0.74803149606299213" top="0.98425196850393704" bottom="0.98425196850393704" header="0.51181102362204722" footer="0.51181102362204722"/>
  <pageSetup paperSize="9" scale="9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workbookViewId="0">
      <selection activeCell="F6" sqref="F6"/>
    </sheetView>
  </sheetViews>
  <sheetFormatPr defaultRowHeight="12.75" x14ac:dyDescent="0.2"/>
  <cols>
    <col min="3" max="3" width="22.7109375" customWidth="1"/>
    <col min="4" max="4" width="17.5703125" customWidth="1"/>
    <col min="5" max="6" width="9.85546875" bestFit="1" customWidth="1"/>
  </cols>
  <sheetData>
    <row r="1" spans="1:7" ht="58.5" customHeight="1" x14ac:dyDescent="0.25">
      <c r="A1" s="3"/>
      <c r="B1" s="62" t="s">
        <v>67</v>
      </c>
      <c r="C1" s="63"/>
      <c r="D1" s="63"/>
      <c r="E1" s="63"/>
      <c r="F1" s="63"/>
      <c r="G1" s="64"/>
    </row>
    <row r="2" spans="1:7" x14ac:dyDescent="0.2">
      <c r="A2" s="3"/>
      <c r="B2" s="3"/>
    </row>
    <row r="3" spans="1:7" x14ac:dyDescent="0.2">
      <c r="A3" s="65" t="s">
        <v>6</v>
      </c>
      <c r="B3" s="50"/>
      <c r="C3" s="54" t="s">
        <v>14</v>
      </c>
      <c r="D3" s="54" t="s">
        <v>15</v>
      </c>
      <c r="E3" s="67" t="s">
        <v>16</v>
      </c>
      <c r="F3" s="68"/>
      <c r="G3" s="69" t="s">
        <v>17</v>
      </c>
    </row>
    <row r="4" spans="1:7" ht="38.25" x14ac:dyDescent="0.2">
      <c r="A4" s="50"/>
      <c r="B4" s="50"/>
      <c r="C4" s="66"/>
      <c r="D4" s="66"/>
      <c r="E4" s="4" t="s">
        <v>18</v>
      </c>
      <c r="F4" s="4" t="s">
        <v>19</v>
      </c>
      <c r="G4" s="66"/>
    </row>
    <row r="5" spans="1:7" ht="12.75" customHeight="1" x14ac:dyDescent="0.2">
      <c r="A5" s="50">
        <v>58</v>
      </c>
      <c r="B5" s="50"/>
      <c r="C5" s="54" t="s">
        <v>68</v>
      </c>
      <c r="D5" s="11" t="s">
        <v>20</v>
      </c>
      <c r="E5" s="9">
        <f>E7</f>
        <v>3420.6349999999998</v>
      </c>
      <c r="F5" s="9">
        <f>F7</f>
        <v>3389.1390000000001</v>
      </c>
      <c r="G5" s="5">
        <f>F5/E5*100</f>
        <v>99.079235288184805</v>
      </c>
    </row>
    <row r="6" spans="1:7" x14ac:dyDescent="0.2">
      <c r="A6" s="50"/>
      <c r="B6" s="50"/>
      <c r="C6" s="55"/>
      <c r="D6" s="6" t="s">
        <v>21</v>
      </c>
      <c r="E6" s="12"/>
      <c r="F6" s="12"/>
      <c r="G6" s="2"/>
    </row>
    <row r="7" spans="1:7" ht="25.5" x14ac:dyDescent="0.2">
      <c r="A7" s="50"/>
      <c r="B7" s="50"/>
      <c r="C7" s="55"/>
      <c r="D7" s="6" t="s">
        <v>22</v>
      </c>
      <c r="E7" s="12">
        <f>E10+E15+E20</f>
        <v>3420.6349999999998</v>
      </c>
      <c r="F7" s="12">
        <f>F10+F15+F20</f>
        <v>3389.1390000000001</v>
      </c>
      <c r="G7" s="5">
        <f t="shared" ref="G7" si="0">F7/E7*100</f>
        <v>99.079235288184805</v>
      </c>
    </row>
    <row r="8" spans="1:7" ht="38.25" x14ac:dyDescent="0.2">
      <c r="A8" s="50"/>
      <c r="B8" s="50"/>
      <c r="C8" s="55"/>
      <c r="D8" s="6" t="s">
        <v>23</v>
      </c>
      <c r="E8" s="12"/>
      <c r="F8" s="12"/>
      <c r="G8" s="5"/>
    </row>
    <row r="9" spans="1:7" ht="25.5" x14ac:dyDescent="0.2">
      <c r="A9" s="50"/>
      <c r="B9" s="50"/>
      <c r="C9" s="56"/>
      <c r="D9" s="6" t="s">
        <v>24</v>
      </c>
      <c r="E9" s="12"/>
      <c r="F9" s="12"/>
      <c r="G9" s="5"/>
    </row>
    <row r="10" spans="1:7" x14ac:dyDescent="0.2">
      <c r="A10" s="59">
        <v>58</v>
      </c>
      <c r="B10" s="59">
        <v>1</v>
      </c>
      <c r="C10" s="54" t="s">
        <v>43</v>
      </c>
      <c r="D10" s="6" t="s">
        <v>20</v>
      </c>
      <c r="E10" s="12">
        <f>E12</f>
        <v>2165.4749999999999</v>
      </c>
      <c r="F10" s="12">
        <f>F12</f>
        <v>2133.9790000000003</v>
      </c>
      <c r="G10" s="5">
        <f>F10/E10*100</f>
        <v>98.545538507717723</v>
      </c>
    </row>
    <row r="11" spans="1:7" x14ac:dyDescent="0.2">
      <c r="A11" s="60"/>
      <c r="B11" s="60"/>
      <c r="C11" s="60"/>
      <c r="D11" s="6" t="s">
        <v>21</v>
      </c>
      <c r="E11" s="12"/>
      <c r="F11" s="12"/>
      <c r="G11" s="5"/>
    </row>
    <row r="12" spans="1:7" ht="25.5" x14ac:dyDescent="0.2">
      <c r="A12" s="60"/>
      <c r="B12" s="60"/>
      <c r="C12" s="60"/>
      <c r="D12" s="6" t="s">
        <v>22</v>
      </c>
      <c r="E12" s="12">
        <f>'Форма 1.'!K5</f>
        <v>2165.4749999999999</v>
      </c>
      <c r="F12" s="12">
        <f>'Форма 1.'!L5</f>
        <v>2133.9790000000003</v>
      </c>
      <c r="G12" s="5">
        <f>F12/E12*100</f>
        <v>98.545538507717723</v>
      </c>
    </row>
    <row r="13" spans="1:7" ht="38.25" x14ac:dyDescent="0.2">
      <c r="A13" s="60"/>
      <c r="B13" s="60"/>
      <c r="C13" s="60"/>
      <c r="D13" s="6" t="s">
        <v>23</v>
      </c>
      <c r="E13" s="12"/>
      <c r="F13" s="12"/>
      <c r="G13" s="5"/>
    </row>
    <row r="14" spans="1:7" ht="25.5" x14ac:dyDescent="0.2">
      <c r="A14" s="61"/>
      <c r="B14" s="61"/>
      <c r="C14" s="61"/>
      <c r="D14" s="6" t="s">
        <v>24</v>
      </c>
      <c r="E14" s="12"/>
      <c r="F14" s="12"/>
      <c r="G14" s="5"/>
    </row>
    <row r="15" spans="1:7" ht="12.75" customHeight="1" x14ac:dyDescent="0.2">
      <c r="A15" s="50">
        <v>58</v>
      </c>
      <c r="B15" s="50">
        <v>2</v>
      </c>
      <c r="C15" s="51" t="s">
        <v>33</v>
      </c>
      <c r="D15" s="11" t="s">
        <v>20</v>
      </c>
      <c r="E15" s="9">
        <f>E17</f>
        <v>357.15999999999997</v>
      </c>
      <c r="F15" s="9">
        <f>F17</f>
        <v>357.15999999999997</v>
      </c>
      <c r="G15" s="5">
        <f t="shared" ref="G15:G22" si="1">F15/E15*100</f>
        <v>100</v>
      </c>
    </row>
    <row r="16" spans="1:7" x14ac:dyDescent="0.2">
      <c r="A16" s="50"/>
      <c r="B16" s="50"/>
      <c r="C16" s="57"/>
      <c r="D16" s="6" t="s">
        <v>21</v>
      </c>
      <c r="E16" s="9"/>
      <c r="F16" s="9"/>
      <c r="G16" s="5"/>
    </row>
    <row r="17" spans="1:7" ht="25.5" x14ac:dyDescent="0.2">
      <c r="A17" s="50"/>
      <c r="B17" s="50"/>
      <c r="C17" s="57"/>
      <c r="D17" s="6" t="s">
        <v>22</v>
      </c>
      <c r="E17" s="14">
        <f>'Форма 1.'!K11</f>
        <v>357.15999999999997</v>
      </c>
      <c r="F17" s="14">
        <f>'Форма 1.'!L11</f>
        <v>357.15999999999997</v>
      </c>
      <c r="G17" s="5">
        <f t="shared" si="1"/>
        <v>100</v>
      </c>
    </row>
    <row r="18" spans="1:7" ht="38.25" x14ac:dyDescent="0.2">
      <c r="A18" s="50"/>
      <c r="B18" s="50"/>
      <c r="C18" s="57"/>
      <c r="D18" s="6" t="s">
        <v>23</v>
      </c>
      <c r="E18" s="9"/>
      <c r="F18" s="9"/>
      <c r="G18" s="5"/>
    </row>
    <row r="19" spans="1:7" ht="25.5" x14ac:dyDescent="0.2">
      <c r="A19" s="50"/>
      <c r="B19" s="50"/>
      <c r="C19" s="58"/>
      <c r="D19" s="6" t="s">
        <v>24</v>
      </c>
      <c r="E19" s="9"/>
      <c r="F19" s="9"/>
      <c r="G19" s="5"/>
    </row>
    <row r="20" spans="1:7" x14ac:dyDescent="0.2">
      <c r="A20" s="50">
        <v>58</v>
      </c>
      <c r="B20" s="50">
        <v>3</v>
      </c>
      <c r="C20" s="51" t="s">
        <v>38</v>
      </c>
      <c r="D20" s="11" t="s">
        <v>20</v>
      </c>
      <c r="E20" s="9">
        <f>E22</f>
        <v>898</v>
      </c>
      <c r="F20" s="9">
        <f>F22</f>
        <v>898</v>
      </c>
      <c r="G20" s="5">
        <f t="shared" si="1"/>
        <v>100</v>
      </c>
    </row>
    <row r="21" spans="1:7" x14ac:dyDescent="0.2">
      <c r="A21" s="50"/>
      <c r="B21" s="50"/>
      <c r="C21" s="52"/>
      <c r="D21" s="6" t="s">
        <v>21</v>
      </c>
      <c r="E21" s="9"/>
      <c r="F21" s="9"/>
      <c r="G21" s="5"/>
    </row>
    <row r="22" spans="1:7" ht="25.5" x14ac:dyDescent="0.2">
      <c r="A22" s="50"/>
      <c r="B22" s="50"/>
      <c r="C22" s="52"/>
      <c r="D22" s="6" t="s">
        <v>22</v>
      </c>
      <c r="E22" s="9">
        <v>898</v>
      </c>
      <c r="F22" s="9">
        <v>898</v>
      </c>
      <c r="G22" s="5">
        <f t="shared" si="1"/>
        <v>100</v>
      </c>
    </row>
    <row r="23" spans="1:7" ht="38.25" x14ac:dyDescent="0.2">
      <c r="A23" s="50"/>
      <c r="B23" s="50"/>
      <c r="C23" s="52"/>
      <c r="D23" s="6" t="s">
        <v>23</v>
      </c>
      <c r="E23" s="9"/>
      <c r="F23" s="9"/>
      <c r="G23" s="5"/>
    </row>
    <row r="24" spans="1:7" ht="25.5" x14ac:dyDescent="0.2">
      <c r="A24" s="50"/>
      <c r="B24" s="50"/>
      <c r="C24" s="53"/>
      <c r="D24" s="6" t="s">
        <v>24</v>
      </c>
      <c r="E24" s="13"/>
      <c r="F24" s="13"/>
      <c r="G24" s="5"/>
    </row>
  </sheetData>
  <mergeCells count="18">
    <mergeCell ref="B1:G1"/>
    <mergeCell ref="A3:B4"/>
    <mergeCell ref="C3:C4"/>
    <mergeCell ref="D3:D4"/>
    <mergeCell ref="E3:F3"/>
    <mergeCell ref="G3:G4"/>
    <mergeCell ref="A20:A24"/>
    <mergeCell ref="B20:B24"/>
    <mergeCell ref="C20:C24"/>
    <mergeCell ref="A5:A9"/>
    <mergeCell ref="B5:B9"/>
    <mergeCell ref="C5:C9"/>
    <mergeCell ref="A15:A19"/>
    <mergeCell ref="B15:B19"/>
    <mergeCell ref="C15:C19"/>
    <mergeCell ref="A10:A14"/>
    <mergeCell ref="B10:B14"/>
    <mergeCell ref="C10:C1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6"/>
  <sheetViews>
    <sheetView topLeftCell="A10" zoomScaleNormal="100" workbookViewId="0">
      <selection activeCell="J11" sqref="J11"/>
    </sheetView>
  </sheetViews>
  <sheetFormatPr defaultRowHeight="12.75" x14ac:dyDescent="0.2"/>
  <cols>
    <col min="1" max="1" width="6.28515625" customWidth="1"/>
    <col min="2" max="4" width="4" customWidth="1"/>
    <col min="5" max="5" width="29.140625" style="10" customWidth="1"/>
    <col min="6" max="6" width="27.28515625" customWidth="1"/>
    <col min="9" max="9" width="25.140625" style="7" customWidth="1"/>
    <col min="10" max="10" width="16.140625" customWidth="1"/>
    <col min="11" max="11" width="21.42578125" customWidth="1"/>
  </cols>
  <sheetData>
    <row r="2" spans="1:11" x14ac:dyDescent="0.2">
      <c r="A2" s="72" t="s">
        <v>69</v>
      </c>
      <c r="B2" s="73"/>
      <c r="C2" s="73"/>
      <c r="D2" s="73"/>
      <c r="E2" s="73"/>
      <c r="F2" s="73"/>
      <c r="G2" s="73"/>
      <c r="H2" s="73"/>
      <c r="I2" s="73"/>
      <c r="J2" s="73"/>
      <c r="K2" s="73"/>
    </row>
    <row r="4" spans="1:11" s="1" customFormat="1" ht="75" x14ac:dyDescent="0.2">
      <c r="A4" s="70" t="s">
        <v>25</v>
      </c>
      <c r="B4" s="71"/>
      <c r="C4" s="71"/>
      <c r="D4" s="71"/>
      <c r="E4" s="15" t="s">
        <v>26</v>
      </c>
      <c r="F4" s="15" t="s">
        <v>27</v>
      </c>
      <c r="G4" s="15" t="s">
        <v>28</v>
      </c>
      <c r="H4" s="15" t="s">
        <v>29</v>
      </c>
      <c r="I4" s="15" t="s">
        <v>30</v>
      </c>
      <c r="J4" s="15" t="s">
        <v>31</v>
      </c>
      <c r="K4" s="15" t="s">
        <v>32</v>
      </c>
    </row>
    <row r="5" spans="1:11" s="1" customFormat="1" ht="30" x14ac:dyDescent="0.2">
      <c r="A5" s="16" t="s">
        <v>7</v>
      </c>
      <c r="B5" s="16" t="s">
        <v>8</v>
      </c>
      <c r="C5" s="16" t="s">
        <v>9</v>
      </c>
      <c r="D5" s="16" t="s">
        <v>10</v>
      </c>
      <c r="E5" s="15"/>
      <c r="F5" s="15"/>
      <c r="G5" s="15"/>
      <c r="H5" s="15"/>
      <c r="I5" s="15"/>
      <c r="J5" s="15"/>
      <c r="K5" s="15"/>
    </row>
    <row r="6" spans="1:11" s="8" customFormat="1" ht="15" x14ac:dyDescent="0.2">
      <c r="A6" s="17">
        <v>58</v>
      </c>
      <c r="B6" s="17"/>
      <c r="C6" s="17"/>
      <c r="D6" s="17"/>
      <c r="E6" s="18"/>
      <c r="F6" s="18"/>
      <c r="G6" s="19"/>
      <c r="H6" s="19"/>
      <c r="I6" s="19"/>
      <c r="J6" s="19"/>
      <c r="K6" s="19"/>
    </row>
    <row r="7" spans="1:11" s="1" customFormat="1" ht="105" x14ac:dyDescent="0.2">
      <c r="A7" s="17">
        <v>58</v>
      </c>
      <c r="B7" s="17">
        <v>1</v>
      </c>
      <c r="C7" s="17">
        <v>0</v>
      </c>
      <c r="D7" s="17">
        <v>1</v>
      </c>
      <c r="E7" s="18" t="s">
        <v>44</v>
      </c>
      <c r="F7" s="18" t="s">
        <v>55</v>
      </c>
      <c r="G7" s="19">
        <v>2023</v>
      </c>
      <c r="H7" s="19">
        <v>2023</v>
      </c>
      <c r="I7" s="19" t="s">
        <v>40</v>
      </c>
      <c r="J7" s="20" t="s">
        <v>40</v>
      </c>
      <c r="K7" s="19"/>
    </row>
    <row r="8" spans="1:11" s="1" customFormat="1" ht="105" x14ac:dyDescent="0.2">
      <c r="A8" s="17">
        <v>58</v>
      </c>
      <c r="B8" s="17">
        <v>1</v>
      </c>
      <c r="C8" s="17">
        <v>0</v>
      </c>
      <c r="D8" s="17">
        <v>5</v>
      </c>
      <c r="E8" s="18" t="s">
        <v>37</v>
      </c>
      <c r="F8" s="18" t="s">
        <v>56</v>
      </c>
      <c r="G8" s="19">
        <v>2023</v>
      </c>
      <c r="H8" s="19">
        <v>2023</v>
      </c>
      <c r="I8" s="17" t="s">
        <v>40</v>
      </c>
      <c r="J8" s="19" t="s">
        <v>40</v>
      </c>
      <c r="K8" s="19"/>
    </row>
    <row r="9" spans="1:11" s="1" customFormat="1" ht="105" x14ac:dyDescent="0.2">
      <c r="A9" s="17">
        <v>58</v>
      </c>
      <c r="B9" s="17">
        <v>1</v>
      </c>
      <c r="C9" s="17">
        <v>0</v>
      </c>
      <c r="D9" s="17">
        <v>6</v>
      </c>
      <c r="E9" s="18" t="s">
        <v>39</v>
      </c>
      <c r="F9" s="18" t="s">
        <v>57</v>
      </c>
      <c r="G9" s="19">
        <v>2023</v>
      </c>
      <c r="H9" s="19">
        <v>2023</v>
      </c>
      <c r="I9" s="17" t="s">
        <v>40</v>
      </c>
      <c r="J9" s="19" t="s">
        <v>40</v>
      </c>
      <c r="K9" s="19"/>
    </row>
    <row r="10" spans="1:11" s="1" customFormat="1" ht="105" x14ac:dyDescent="0.2">
      <c r="A10" s="17">
        <v>58</v>
      </c>
      <c r="B10" s="17">
        <v>1</v>
      </c>
      <c r="C10" s="17">
        <v>0</v>
      </c>
      <c r="D10" s="17">
        <v>8</v>
      </c>
      <c r="E10" s="18" t="s">
        <v>70</v>
      </c>
      <c r="F10" s="18" t="s">
        <v>57</v>
      </c>
      <c r="G10" s="19">
        <v>2023</v>
      </c>
      <c r="H10" s="19">
        <v>2023</v>
      </c>
      <c r="I10" s="17" t="s">
        <v>59</v>
      </c>
      <c r="J10" s="19" t="s">
        <v>59</v>
      </c>
      <c r="K10" s="19"/>
    </row>
    <row r="11" spans="1:11" s="8" customFormat="1" ht="60" x14ac:dyDescent="0.2">
      <c r="A11" s="17">
        <v>58</v>
      </c>
      <c r="B11" s="17">
        <v>1</v>
      </c>
      <c r="C11" s="17">
        <v>0</v>
      </c>
      <c r="D11" s="17">
        <v>10</v>
      </c>
      <c r="E11" s="18" t="s">
        <v>71</v>
      </c>
      <c r="F11" s="18" t="s">
        <v>58</v>
      </c>
      <c r="G11" s="19">
        <v>2023</v>
      </c>
      <c r="H11" s="19">
        <v>2023</v>
      </c>
      <c r="I11" s="17" t="s">
        <v>60</v>
      </c>
      <c r="J11" s="19" t="s">
        <v>77</v>
      </c>
      <c r="K11" s="19"/>
    </row>
    <row r="12" spans="1:11" s="1" customFormat="1" ht="75" x14ac:dyDescent="0.2">
      <c r="A12" s="17">
        <v>58</v>
      </c>
      <c r="B12" s="17">
        <v>2</v>
      </c>
      <c r="C12" s="17">
        <v>0</v>
      </c>
      <c r="D12" s="17">
        <v>3</v>
      </c>
      <c r="E12" s="18" t="s">
        <v>35</v>
      </c>
      <c r="F12" s="18" t="s">
        <v>58</v>
      </c>
      <c r="G12" s="19">
        <v>2023</v>
      </c>
      <c r="H12" s="19">
        <v>2023</v>
      </c>
      <c r="I12" s="17" t="s">
        <v>40</v>
      </c>
      <c r="J12" s="19" t="s">
        <v>61</v>
      </c>
      <c r="K12" s="19"/>
    </row>
    <row r="13" spans="1:11" s="1" customFormat="1" ht="90" x14ac:dyDescent="0.2">
      <c r="A13" s="17">
        <v>58</v>
      </c>
      <c r="B13" s="17">
        <v>2</v>
      </c>
      <c r="C13" s="17">
        <v>0</v>
      </c>
      <c r="D13" s="17">
        <v>4</v>
      </c>
      <c r="E13" s="18" t="s">
        <v>36</v>
      </c>
      <c r="F13" s="17" t="s">
        <v>73</v>
      </c>
      <c r="G13" s="19">
        <v>2023</v>
      </c>
      <c r="H13" s="19">
        <v>2023</v>
      </c>
      <c r="I13" s="17" t="s">
        <v>40</v>
      </c>
      <c r="J13" s="19" t="s">
        <v>64</v>
      </c>
      <c r="K13" s="19"/>
    </row>
    <row r="14" spans="1:11" s="8" customFormat="1" ht="75" x14ac:dyDescent="0.2">
      <c r="A14" s="17">
        <v>58</v>
      </c>
      <c r="B14" s="17">
        <v>2</v>
      </c>
      <c r="C14" s="17">
        <v>0</v>
      </c>
      <c r="D14" s="17">
        <v>6</v>
      </c>
      <c r="E14" s="18" t="s">
        <v>74</v>
      </c>
      <c r="F14" s="18" t="s">
        <v>75</v>
      </c>
      <c r="G14" s="21">
        <v>2023</v>
      </c>
      <c r="H14" s="21">
        <v>2023</v>
      </c>
      <c r="I14" s="21" t="s">
        <v>40</v>
      </c>
      <c r="K14" s="21"/>
    </row>
    <row r="15" spans="1:11" s="8" customFormat="1" ht="105" x14ac:dyDescent="0.2">
      <c r="A15" s="17">
        <v>58</v>
      </c>
      <c r="B15" s="17">
        <v>3</v>
      </c>
      <c r="C15" s="17">
        <v>0</v>
      </c>
      <c r="D15" s="17">
        <v>2</v>
      </c>
      <c r="E15" s="18" t="s">
        <v>45</v>
      </c>
      <c r="F15" s="18" t="s">
        <v>57</v>
      </c>
      <c r="G15" s="21">
        <v>2023</v>
      </c>
      <c r="H15" s="21">
        <v>2023</v>
      </c>
      <c r="I15" s="21" t="s">
        <v>41</v>
      </c>
      <c r="J15" s="21" t="s">
        <v>63</v>
      </c>
      <c r="K15" s="21"/>
    </row>
    <row r="16" spans="1:11" s="23" customFormat="1" ht="135" x14ac:dyDescent="0.2">
      <c r="A16" s="74">
        <v>58</v>
      </c>
      <c r="B16" s="74">
        <v>3</v>
      </c>
      <c r="C16" s="74">
        <v>0</v>
      </c>
      <c r="D16" s="74">
        <v>5</v>
      </c>
      <c r="E16" s="74" t="s">
        <v>46</v>
      </c>
      <c r="F16" s="74" t="s">
        <v>58</v>
      </c>
      <c r="G16" s="74">
        <v>2023</v>
      </c>
      <c r="H16" s="74">
        <v>2023</v>
      </c>
      <c r="I16" s="75"/>
      <c r="J16" s="21" t="s">
        <v>62</v>
      </c>
      <c r="K16" s="74"/>
    </row>
  </sheetData>
  <mergeCells count="2">
    <mergeCell ref="A4:D4"/>
    <mergeCell ref="A2:K2"/>
  </mergeCells>
  <pageMargins left="0.7" right="0.7" top="0.75" bottom="0.75" header="0.3" footer="0.3"/>
  <pageSetup paperSize="9" scale="9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0"/>
  <sheetViews>
    <sheetView workbookViewId="0">
      <selection activeCell="J13" sqref="J13"/>
    </sheetView>
  </sheetViews>
  <sheetFormatPr defaultRowHeight="15.75" x14ac:dyDescent="0.25"/>
  <cols>
    <col min="1" max="1" width="4.85546875" style="76" customWidth="1"/>
    <col min="2" max="2" width="8.140625" style="76" customWidth="1"/>
    <col min="3" max="3" width="4.7109375" style="76" customWidth="1"/>
    <col min="4" max="4" width="37.140625" style="76" customWidth="1"/>
    <col min="5" max="5" width="8.140625" style="76" customWidth="1"/>
    <col min="6" max="6" width="13.5703125" style="76" customWidth="1"/>
    <col min="7" max="7" width="14.140625" style="76" customWidth="1"/>
    <col min="8" max="8" width="12.42578125" style="76" customWidth="1"/>
    <col min="9" max="9" width="12.7109375" style="76" customWidth="1"/>
    <col min="10" max="10" width="18.5703125" style="76" customWidth="1"/>
    <col min="11" max="16384" width="9.140625" style="76"/>
  </cols>
  <sheetData>
    <row r="2" spans="1:10" ht="54" customHeight="1" x14ac:dyDescent="0.25">
      <c r="B2" s="62" t="s">
        <v>78</v>
      </c>
      <c r="C2" s="62"/>
      <c r="D2" s="62"/>
      <c r="E2" s="62"/>
      <c r="F2" s="62"/>
      <c r="G2" s="62"/>
      <c r="H2" s="62"/>
      <c r="I2" s="62"/>
      <c r="J2" s="62"/>
    </row>
    <row r="3" spans="1:10" x14ac:dyDescent="0.25">
      <c r="B3" s="22"/>
      <c r="C3" s="22"/>
      <c r="D3" s="22"/>
      <c r="E3" s="22"/>
      <c r="F3" s="22"/>
      <c r="G3" s="22"/>
      <c r="H3" s="22"/>
      <c r="I3" s="22"/>
      <c r="J3" s="22"/>
    </row>
    <row r="4" spans="1:10" ht="81" customHeight="1" x14ac:dyDescent="0.25">
      <c r="A4" s="77" t="s">
        <v>6</v>
      </c>
      <c r="B4" s="78"/>
      <c r="C4" s="79" t="s">
        <v>79</v>
      </c>
      <c r="D4" s="79" t="s">
        <v>80</v>
      </c>
      <c r="E4" s="79" t="s">
        <v>81</v>
      </c>
      <c r="F4" s="80" t="s">
        <v>82</v>
      </c>
      <c r="G4" s="80"/>
      <c r="H4" s="79" t="s">
        <v>83</v>
      </c>
      <c r="I4" s="79" t="s">
        <v>84</v>
      </c>
      <c r="J4" s="79" t="s">
        <v>85</v>
      </c>
    </row>
    <row r="5" spans="1:10" ht="24.75" customHeight="1" x14ac:dyDescent="0.25">
      <c r="A5" s="85" t="s">
        <v>7</v>
      </c>
      <c r="B5" s="85" t="s">
        <v>8</v>
      </c>
      <c r="C5" s="86"/>
      <c r="D5" s="86"/>
      <c r="E5" s="86"/>
      <c r="F5" s="85" t="s">
        <v>86</v>
      </c>
      <c r="G5" s="85" t="s">
        <v>87</v>
      </c>
      <c r="H5" s="86"/>
      <c r="I5" s="86"/>
      <c r="J5" s="86"/>
    </row>
    <row r="6" spans="1:10" x14ac:dyDescent="0.25">
      <c r="A6" s="81">
        <v>1</v>
      </c>
      <c r="B6" s="81">
        <v>2</v>
      </c>
      <c r="C6" s="81">
        <v>3</v>
      </c>
      <c r="D6" s="81">
        <v>4</v>
      </c>
      <c r="E6" s="81">
        <v>5</v>
      </c>
      <c r="F6" s="81">
        <v>7</v>
      </c>
      <c r="G6" s="81">
        <v>8</v>
      </c>
      <c r="H6" s="81">
        <v>9</v>
      </c>
      <c r="I6" s="81">
        <v>10</v>
      </c>
      <c r="J6" s="81">
        <v>12</v>
      </c>
    </row>
    <row r="7" spans="1:10" s="22" customFormat="1" ht="31.5" x14ac:dyDescent="0.25">
      <c r="A7" s="82">
        <v>58</v>
      </c>
      <c r="B7" s="81"/>
      <c r="C7" s="81">
        <v>1</v>
      </c>
      <c r="D7" s="87" t="s">
        <v>90</v>
      </c>
      <c r="E7" s="83" t="s">
        <v>88</v>
      </c>
      <c r="F7" s="83">
        <v>0</v>
      </c>
      <c r="G7" s="83">
        <v>0</v>
      </c>
      <c r="H7" s="83">
        <v>0</v>
      </c>
      <c r="I7" s="88">
        <v>0</v>
      </c>
      <c r="J7" s="84"/>
    </row>
    <row r="8" spans="1:10" s="22" customFormat="1" ht="47.25" x14ac:dyDescent="0.25">
      <c r="A8" s="82">
        <v>58</v>
      </c>
      <c r="B8" s="81"/>
      <c r="C8" s="81">
        <v>2</v>
      </c>
      <c r="D8" s="87" t="s">
        <v>91</v>
      </c>
      <c r="E8" s="83" t="s">
        <v>89</v>
      </c>
      <c r="F8" s="83">
        <v>2</v>
      </c>
      <c r="G8" s="83">
        <v>2</v>
      </c>
      <c r="H8" s="83">
        <v>0</v>
      </c>
      <c r="I8" s="88">
        <v>0</v>
      </c>
      <c r="J8" s="84"/>
    </row>
    <row r="9" spans="1:10" s="22" customFormat="1" ht="47.25" x14ac:dyDescent="0.25">
      <c r="A9" s="82">
        <v>58</v>
      </c>
      <c r="B9" s="81"/>
      <c r="C9" s="81">
        <v>3</v>
      </c>
      <c r="D9" s="87" t="s">
        <v>92</v>
      </c>
      <c r="E9" s="83" t="s">
        <v>89</v>
      </c>
      <c r="F9" s="83">
        <v>2</v>
      </c>
      <c r="G9" s="83">
        <v>2</v>
      </c>
      <c r="H9" s="83">
        <v>0</v>
      </c>
      <c r="I9" s="88">
        <v>0</v>
      </c>
      <c r="J9" s="84"/>
    </row>
    <row r="10" spans="1:10" s="22" customFormat="1" ht="47.25" x14ac:dyDescent="0.25">
      <c r="A10" s="82">
        <v>58</v>
      </c>
      <c r="B10" s="81"/>
      <c r="C10" s="81">
        <v>4</v>
      </c>
      <c r="D10" s="87" t="s">
        <v>93</v>
      </c>
      <c r="E10" s="83" t="s">
        <v>88</v>
      </c>
      <c r="F10" s="83">
        <v>1</v>
      </c>
      <c r="G10" s="83">
        <v>0</v>
      </c>
      <c r="H10" s="83">
        <v>-1</v>
      </c>
      <c r="I10" s="88">
        <v>100</v>
      </c>
      <c r="J10" s="84" t="s">
        <v>94</v>
      </c>
    </row>
  </sheetData>
  <mergeCells count="9">
    <mergeCell ref="B2:J2"/>
    <mergeCell ref="A4:B4"/>
    <mergeCell ref="C4:C5"/>
    <mergeCell ref="D4:D5"/>
    <mergeCell ref="E4:E5"/>
    <mergeCell ref="F4:G4"/>
    <mergeCell ref="H4:H5"/>
    <mergeCell ref="I4:I5"/>
    <mergeCell ref="J4:J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workbookViewId="0">
      <selection activeCell="B10" sqref="B10"/>
    </sheetView>
  </sheetViews>
  <sheetFormatPr defaultRowHeight="12.75" x14ac:dyDescent="0.2"/>
  <cols>
    <col min="1" max="1" width="38" customWidth="1"/>
    <col min="2" max="2" width="28.140625" customWidth="1"/>
    <col min="3" max="3" width="32.140625" customWidth="1"/>
    <col min="4" max="4" width="31.140625" customWidth="1"/>
    <col min="5" max="5" width="32.140625" customWidth="1"/>
  </cols>
  <sheetData>
    <row r="1" spans="1:5" x14ac:dyDescent="0.2">
      <c r="A1" s="89" t="s">
        <v>95</v>
      </c>
      <c r="B1" s="90"/>
      <c r="C1" s="90"/>
      <c r="D1" s="90"/>
      <c r="E1" s="90"/>
    </row>
    <row r="3" spans="1:5" ht="31.5" x14ac:dyDescent="0.2">
      <c r="A3" s="81" t="s">
        <v>79</v>
      </c>
      <c r="B3" s="81" t="s">
        <v>96</v>
      </c>
      <c r="C3" s="81" t="s">
        <v>97</v>
      </c>
      <c r="D3" s="81" t="s">
        <v>98</v>
      </c>
      <c r="E3" s="81" t="s">
        <v>99</v>
      </c>
    </row>
    <row r="4" spans="1:5" x14ac:dyDescent="0.2">
      <c r="A4" s="91"/>
      <c r="B4" s="91"/>
      <c r="C4" s="91"/>
      <c r="D4" s="91"/>
      <c r="E4" s="91"/>
    </row>
    <row r="5" spans="1:5" x14ac:dyDescent="0.2">
      <c r="A5" s="91"/>
      <c r="B5" s="91"/>
      <c r="C5" s="91"/>
      <c r="D5" s="91"/>
      <c r="E5" s="91"/>
    </row>
    <row r="6" spans="1:5" x14ac:dyDescent="0.2">
      <c r="A6" s="91"/>
      <c r="B6" s="91"/>
      <c r="C6" s="91"/>
      <c r="D6" s="91"/>
      <c r="E6" s="91"/>
    </row>
    <row r="7" spans="1:5" x14ac:dyDescent="0.2">
      <c r="A7" s="91"/>
      <c r="B7" s="91"/>
      <c r="C7" s="91"/>
      <c r="D7" s="91"/>
      <c r="E7" s="91"/>
    </row>
    <row r="8" spans="1:5" x14ac:dyDescent="0.2">
      <c r="A8" s="91"/>
      <c r="B8" s="91"/>
      <c r="C8" s="91"/>
      <c r="D8" s="91"/>
      <c r="E8" s="91"/>
    </row>
    <row r="9" spans="1:5" x14ac:dyDescent="0.2">
      <c r="A9" s="92"/>
      <c r="B9" s="92"/>
      <c r="C9" s="92"/>
      <c r="D9" s="92"/>
      <c r="E9" s="92"/>
    </row>
    <row r="10" spans="1:5" x14ac:dyDescent="0.2">
      <c r="A10" s="92"/>
      <c r="B10" s="92"/>
      <c r="C10" s="92"/>
      <c r="D10" s="92"/>
      <c r="E10" s="92"/>
    </row>
  </sheetData>
  <hyperlinks>
    <hyperlink ref="A1" r:id="rId1" display="consultantplus://offline/ref=81C534AC1618B38338B7138DDEB14344F59B417381706259B468524054C32ECBB30FCA5546109B5D4A4FBD6DK2O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Форма 1.</vt:lpstr>
      <vt:lpstr>форма  2</vt:lpstr>
      <vt:lpstr>форма 3</vt:lpstr>
      <vt:lpstr>Форма 4</vt:lpstr>
      <vt:lpstr>Форма 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Людмила Н. Бобрешева</dc:creator>
  <dc:description>POI HSSF rep:2.52.0.105</dc:description>
  <cp:lastModifiedBy>Алёна Лу</cp:lastModifiedBy>
  <cp:lastPrinted>2021-06-16T10:25:32Z</cp:lastPrinted>
  <dcterms:created xsi:type="dcterms:W3CDTF">2021-04-28T08:19:49Z</dcterms:created>
  <dcterms:modified xsi:type="dcterms:W3CDTF">2024-07-30T10:10:51Z</dcterms:modified>
</cp:coreProperties>
</file>